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drawings/drawing4.xml" ContentType="application/vnd.openxmlformats-officedocument.drawing+xml"/>
  <Override PartName="/xl/printerSettings/printerSettings2.bin" ContentType="application/vnd.openxmlformats-officedocument.spreadsheetml.printerSettings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\Documents\Zalo Received Files\"/>
    </mc:Choice>
  </mc:AlternateContent>
  <xr:revisionPtr revIDLastSave="0" documentId="13_ncr:1_{55E25A94-4E77-432B-AF3F-80153D0B8D8D}" xr6:coauthVersionLast="47" xr6:coauthVersionMax="47" xr10:uidLastSave="{00000000-0000-0000-0000-000000000000}"/>
  <bookViews>
    <workbookView xWindow="-110" yWindow="-110" windowWidth="19420" windowHeight="10420" activeTab="5" xr2:uid="{7282D5B6-8A3F-4554-A427-918ECC604091}"/>
  </bookViews>
  <sheets>
    <sheet name="TTNT-N1" sheetId="1" r:id="rId1"/>
    <sheet name="HDH-N1-ct2" sheetId="2" r:id="rId2"/>
    <sheet name="HDH-N7-st4" sheetId="3" r:id="rId3"/>
    <sheet name="HDH--N5_ct4" sheetId="4" r:id="rId4"/>
    <sheet name="HDH-N6-ct4" sheetId="9" state="hidden" r:id="rId5"/>
    <sheet name="Tin_N51-st3" sheetId="5" r:id="rId6"/>
    <sheet name="Tin-N27-ct3" sheetId="6" state="hidden" r:id="rId7"/>
    <sheet name="Tin-N52-ct5" sheetId="7" state="hidden" r:id="rId8"/>
    <sheet name="Sheet1" sheetId="10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4" l="1"/>
  <c r="S23" i="4" s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" i="4"/>
  <c r="S7" i="3"/>
  <c r="S8" i="3"/>
  <c r="S9" i="3"/>
  <c r="S10" i="3"/>
  <c r="S11" i="3"/>
  <c r="S12" i="3"/>
  <c r="S13" i="3"/>
  <c r="S14" i="3"/>
  <c r="S15" i="3"/>
  <c r="S6" i="3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6" i="1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6" i="5"/>
  <c r="R7" i="1"/>
  <c r="T7" i="1" s="1"/>
  <c r="R8" i="1"/>
  <c r="T8" i="1" s="1"/>
  <c r="R9" i="1"/>
  <c r="T9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6" i="1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6" i="5"/>
  <c r="Q7" i="2"/>
  <c r="S7" i="2" s="1"/>
  <c r="Q8" i="2"/>
  <c r="S8" i="2" s="1"/>
  <c r="Q9" i="2"/>
  <c r="S9" i="2" s="1"/>
  <c r="Q10" i="2"/>
  <c r="S10" i="2" s="1"/>
  <c r="Q11" i="2"/>
  <c r="S11" i="2" s="1"/>
  <c r="Q12" i="2"/>
  <c r="S12" i="2" s="1"/>
  <c r="Q14" i="2"/>
  <c r="S14" i="2" s="1"/>
  <c r="Q15" i="2"/>
  <c r="S15" i="2" s="1"/>
  <c r="Q16" i="2"/>
  <c r="S16" i="2" s="1"/>
  <c r="Q17" i="2"/>
  <c r="S17" i="2" s="1"/>
  <c r="Q18" i="2"/>
  <c r="S18" i="2" s="1"/>
  <c r="Q19" i="2"/>
  <c r="S19" i="2" s="1"/>
  <c r="Q21" i="2"/>
  <c r="S21" i="2" s="1"/>
  <c r="Q22" i="2"/>
  <c r="S22" i="2" s="1"/>
  <c r="Q24" i="2"/>
  <c r="S24" i="2" s="1"/>
  <c r="Q25" i="2"/>
  <c r="S25" i="2" s="1"/>
  <c r="Q26" i="2"/>
  <c r="S26" i="2" s="1"/>
  <c r="Q27" i="2"/>
  <c r="S27" i="2" s="1"/>
  <c r="Q28" i="2"/>
  <c r="S28" i="2" s="1"/>
  <c r="Q29" i="2"/>
  <c r="S29" i="2" s="1"/>
  <c r="Q30" i="2"/>
  <c r="S30" i="2" s="1"/>
  <c r="Q31" i="2"/>
  <c r="S31" i="2" s="1"/>
  <c r="Q32" i="2"/>
  <c r="S32" i="2" s="1"/>
  <c r="Q33" i="2"/>
  <c r="S33" i="2" s="1"/>
  <c r="Q34" i="2"/>
  <c r="S34" i="2" s="1"/>
  <c r="Q35" i="2"/>
  <c r="S35" i="2" s="1"/>
  <c r="Q37" i="2"/>
  <c r="S37" i="2" s="1"/>
  <c r="Q38" i="2"/>
  <c r="S38" i="2" s="1"/>
  <c r="Q39" i="2"/>
  <c r="S39" i="2" s="1"/>
  <c r="Q40" i="2"/>
  <c r="S40" i="2" s="1"/>
  <c r="Q42" i="2"/>
  <c r="S42" i="2" s="1"/>
  <c r="Q43" i="2"/>
  <c r="S43" i="2" s="1"/>
  <c r="Q44" i="2"/>
  <c r="S44" i="2" s="1"/>
  <c r="Q45" i="2"/>
  <c r="S45" i="2" s="1"/>
  <c r="Q46" i="2"/>
  <c r="S46" i="2" s="1"/>
  <c r="Q47" i="2"/>
  <c r="S47" i="2" s="1"/>
  <c r="Q48" i="2"/>
  <c r="S48" i="2" s="1"/>
  <c r="Q49" i="2"/>
  <c r="S49" i="2" s="1"/>
  <c r="Q50" i="2"/>
  <c r="S50" i="2" s="1"/>
  <c r="Q51" i="2"/>
  <c r="S51" i="2" s="1"/>
  <c r="Q52" i="2"/>
  <c r="S52" i="2" s="1"/>
  <c r="Q53" i="2"/>
  <c r="S53" i="2" s="1"/>
  <c r="Q54" i="2"/>
  <c r="S54" i="2" s="1"/>
  <c r="Q55" i="2"/>
  <c r="S55" i="2" s="1"/>
  <c r="Q56" i="2"/>
  <c r="S56" i="2" s="1"/>
  <c r="Q57" i="2"/>
  <c r="S57" i="2" s="1"/>
  <c r="Q58" i="2"/>
  <c r="S58" i="2" s="1"/>
  <c r="Q59" i="2"/>
  <c r="S59" i="2" s="1"/>
  <c r="Q60" i="2"/>
  <c r="S60" i="2" s="1"/>
  <c r="Q61" i="2"/>
  <c r="S61" i="2" s="1"/>
  <c r="Q62" i="2"/>
  <c r="S62" i="2" s="1"/>
  <c r="Q63" i="2"/>
  <c r="S63" i="2" s="1"/>
  <c r="Q64" i="2"/>
  <c r="S64" i="2" s="1"/>
  <c r="Q66" i="2"/>
  <c r="S66" i="2" s="1"/>
  <c r="Q67" i="2"/>
  <c r="S67" i="2" s="1"/>
  <c r="Q68" i="2"/>
  <c r="S68" i="2" s="1"/>
  <c r="Q6" i="2"/>
  <c r="S6" i="2" s="1"/>
  <c r="P13" i="2"/>
  <c r="Q13" i="2" s="1"/>
  <c r="S13" i="2" s="1"/>
  <c r="P20" i="2"/>
  <c r="Q20" i="2" s="1"/>
  <c r="S20" i="2" s="1"/>
  <c r="P23" i="2"/>
  <c r="Q23" i="2" s="1"/>
  <c r="S23" i="2" s="1"/>
  <c r="P36" i="2"/>
  <c r="Q36" i="2" s="1"/>
  <c r="S36" i="2" s="1"/>
  <c r="P41" i="2"/>
  <c r="Q41" i="2" s="1"/>
  <c r="S41" i="2" s="1"/>
  <c r="P65" i="2"/>
  <c r="Q65" i="2" s="1"/>
  <c r="S65" i="2" s="1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" i="4"/>
  <c r="P21" i="4"/>
  <c r="P25" i="4"/>
  <c r="P27" i="4"/>
  <c r="P29" i="4"/>
  <c r="P43" i="4"/>
  <c r="P44" i="4"/>
  <c r="P45" i="4"/>
  <c r="P47" i="4"/>
  <c r="P57" i="4"/>
  <c r="Q7" i="3"/>
  <c r="Q8" i="3"/>
  <c r="Q9" i="3"/>
  <c r="Q10" i="3"/>
  <c r="Q11" i="3"/>
  <c r="Q12" i="3"/>
  <c r="Q13" i="3"/>
  <c r="Q14" i="3"/>
  <c r="Q15" i="3"/>
  <c r="Q6" i="3"/>
</calcChain>
</file>

<file path=xl/sharedStrings.xml><?xml version="1.0" encoding="utf-8"?>
<sst xmlns="http://schemas.openxmlformats.org/spreadsheetml/2006/main" count="2010" uniqueCount="545">
  <si>
    <t>Mã môn học: 229031 - Tên môn học: Trí tuệ nhân tạo</t>
  </si>
  <si>
    <t>Stt</t>
  </si>
  <si>
    <t>Mã SV</t>
  </si>
  <si>
    <t>Họ lót</t>
  </si>
  <si>
    <t>Tên</t>
  </si>
  <si>
    <t>Mã lớp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</si>
  <si>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</si>
  <si>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</si>
  <si>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</si>
  <si>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</si>
  <si>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</si>
  <si>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</si>
  <si>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</si>
  <si>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</si>
  <si>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</si>
  <si>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KT1</t>
  </si>
  <si>
    <t>KT2</t>
  </si>
  <si>
    <t>CC</t>
  </si>
  <si>
    <t>ĐQT</t>
  </si>
  <si>
    <t>Thi</t>
  </si>
  <si>
    <t>ĐHP</t>
  </si>
  <si>
    <t>Thứ 2, Ngày 06 Tháng 02 Năm 2023</t>
  </si>
  <si>
    <t>Số TC: 3 - Tiết bắt đầu: 1 - Số tiết: 5</t>
  </si>
  <si>
    <t>DANH SÁCH ĐIỂM DANH: Học kỳ II Năm học 2022-2023</t>
  </si>
  <si>
    <t>Mã môn học: 229014 - Tên môn học: Hệ điều hành</t>
  </si>
  <si>
    <t>Số TC: 2 - Tiết bắt đầu: 6 - Số tiết: 5</t>
  </si>
  <si>
    <t>Thứ 2, Ngày 08 Tháng 02 Năm 2023</t>
  </si>
  <si>
    <t>Số TC: 2 - Tiết bắt đầu: 1 - Số tiết: 5</t>
  </si>
  <si>
    <t>Mã môn học: 229126 - Tên môn học: Tin học</t>
  </si>
  <si>
    <t>STT</t>
  </si>
  <si>
    <t>MSSV</t>
  </si>
  <si>
    <t>Họ</t>
  </si>
  <si>
    <t>Phái</t>
  </si>
  <si>
    <t>B10</t>
  </si>
  <si>
    <t>B11</t>
  </si>
  <si>
    <t>B12</t>
  </si>
  <si>
    <t>B13</t>
  </si>
  <si>
    <t>B14</t>
  </si>
  <si>
    <t>B15</t>
  </si>
  <si>
    <t>DQT</t>
  </si>
  <si>
    <t>Thứ 3, Ngày 07 Tháng 02 Năm 2023</t>
  </si>
  <si>
    <t>Hồ Nguyễn Thị Mỹ</t>
  </si>
  <si>
    <t>Anh</t>
  </si>
  <si>
    <t>CCQ2011C</t>
  </si>
  <si>
    <t>Nguyễn Văn</t>
  </si>
  <si>
    <t>Bắc</t>
  </si>
  <si>
    <t>CCQ2011F</t>
  </si>
  <si>
    <t>Hứa Thị</t>
  </si>
  <si>
    <t>Chén</t>
  </si>
  <si>
    <t>Hồ Anh</t>
  </si>
  <si>
    <t>Hiếu</t>
  </si>
  <si>
    <t>CCQ2011E</t>
  </si>
  <si>
    <t>Hiệu</t>
  </si>
  <si>
    <t>CCQ2011D</t>
  </si>
  <si>
    <t>Lê Minh Lâm</t>
  </si>
  <si>
    <t>Hoàng</t>
  </si>
  <si>
    <t>Nguyễn Vũ</t>
  </si>
  <si>
    <t>Hảo</t>
  </si>
  <si>
    <t>CCQ2011J</t>
  </si>
  <si>
    <t>Nguyễn Đình</t>
  </si>
  <si>
    <t>Khoa</t>
  </si>
  <si>
    <t>Hồ Cao</t>
  </si>
  <si>
    <t>Long</t>
  </si>
  <si>
    <t>Vòng Bảo</t>
  </si>
  <si>
    <t>Minh</t>
  </si>
  <si>
    <t>Trần Văn</t>
  </si>
  <si>
    <t>Trương Minh</t>
  </si>
  <si>
    <t>Nhật</t>
  </si>
  <si>
    <t>Lê Anh</t>
  </si>
  <si>
    <t>Phi</t>
  </si>
  <si>
    <t>Nguyễn Trung</t>
  </si>
  <si>
    <t>Pháp</t>
  </si>
  <si>
    <t>Ngô Tấn</t>
  </si>
  <si>
    <t>Phát</t>
  </si>
  <si>
    <t>Tô Nhật</t>
  </si>
  <si>
    <t>Quân</t>
  </si>
  <si>
    <t>Huỳnh Văn</t>
  </si>
  <si>
    <t>Quốc</t>
  </si>
  <si>
    <t>Võ Hồ Xuân</t>
  </si>
  <si>
    <t>Sang</t>
  </si>
  <si>
    <t>Sơn</t>
  </si>
  <si>
    <t>Nguyễn Lê Cảnh</t>
  </si>
  <si>
    <t>Tiên</t>
  </si>
  <si>
    <t>Trần Đắc</t>
  </si>
  <si>
    <t>Triều</t>
  </si>
  <si>
    <t>Hồ Văn</t>
  </si>
  <si>
    <t>Tình</t>
  </si>
  <si>
    <t>Huỳnh Thiệu</t>
  </si>
  <si>
    <t>Tống</t>
  </si>
  <si>
    <t>Nguyễn</t>
  </si>
  <si>
    <t>Vinh</t>
  </si>
  <si>
    <t>Nguyễn Triệu</t>
  </si>
  <si>
    <t>Vĩ</t>
  </si>
  <si>
    <t>Huỳnh Thị</t>
  </si>
  <si>
    <t>Ý</t>
  </si>
  <si>
    <t>Phạm Kỳ</t>
  </si>
  <si>
    <t>CCQ2222A</t>
  </si>
  <si>
    <t>Đỗ Hữu Thanh</t>
  </si>
  <si>
    <t>Bình</t>
  </si>
  <si>
    <t>CCQ2011I</t>
  </si>
  <si>
    <t>Nguyễn Tri</t>
  </si>
  <si>
    <t>Bảo</t>
  </si>
  <si>
    <t>Ngô Duy</t>
  </si>
  <si>
    <t>Huỳnh Quốc Nhật</t>
  </si>
  <si>
    <t>Cường</t>
  </si>
  <si>
    <t>Ngô Khánh</t>
  </si>
  <si>
    <t>Duy</t>
  </si>
  <si>
    <t>Dương Minh</t>
  </si>
  <si>
    <t>Nguyễn Trần Tiến</t>
  </si>
  <si>
    <t>Dũng</t>
  </si>
  <si>
    <t>Nguyễn Hoàng</t>
  </si>
  <si>
    <t>Dương</t>
  </si>
  <si>
    <t>Nguyễn Thị Thanh</t>
  </si>
  <si>
    <t>Hiền</t>
  </si>
  <si>
    <t>Nguyễn Thanh</t>
  </si>
  <si>
    <t>Huy</t>
  </si>
  <si>
    <t>Lê Công Đức</t>
  </si>
  <si>
    <t>Cao Dũy</t>
  </si>
  <si>
    <t>Hào</t>
  </si>
  <si>
    <t>Hồ Tấn</t>
  </si>
  <si>
    <t>Hưng</t>
  </si>
  <si>
    <t>Bùi Trung</t>
  </si>
  <si>
    <t>Hậu</t>
  </si>
  <si>
    <t>Châu Lê Thanh</t>
  </si>
  <si>
    <t>Danh Trần Phi</t>
  </si>
  <si>
    <t>Khanh</t>
  </si>
  <si>
    <t>Huỳnh Đăng</t>
  </si>
  <si>
    <t>Đặng Văn</t>
  </si>
  <si>
    <t>Khánh</t>
  </si>
  <si>
    <t>Phạm Hồng</t>
  </si>
  <si>
    <t>Lâm</t>
  </si>
  <si>
    <t>Huỳnh Tấn</t>
  </si>
  <si>
    <t>Lực</t>
  </si>
  <si>
    <t>Trần Huỳnh</t>
  </si>
  <si>
    <t>Mãnh</t>
  </si>
  <si>
    <t>Hứa Đức</t>
  </si>
  <si>
    <t>Mạnh</t>
  </si>
  <si>
    <t>Đỗ Thành</t>
  </si>
  <si>
    <t>Nam</t>
  </si>
  <si>
    <t>La Dương Ngọc</t>
  </si>
  <si>
    <t>Ngân</t>
  </si>
  <si>
    <t>Lương Hoàng</t>
  </si>
  <si>
    <t>Phong</t>
  </si>
  <si>
    <t>Nguyễn Tấn</t>
  </si>
  <si>
    <t>Nguyễn Mai Hoàng</t>
  </si>
  <si>
    <t>Phúc</t>
  </si>
  <si>
    <t>Lê Hồ Xuân</t>
  </si>
  <si>
    <t>Phương</t>
  </si>
  <si>
    <t>Trần Thanh</t>
  </si>
  <si>
    <t>Quang</t>
  </si>
  <si>
    <t>Nguyễn Bá</t>
  </si>
  <si>
    <t>Quỳnh</t>
  </si>
  <si>
    <t>Phùng Quang</t>
  </si>
  <si>
    <t>Trần Thị Thu</t>
  </si>
  <si>
    <t>Sương</t>
  </si>
  <si>
    <t>Lâm Chí</t>
  </si>
  <si>
    <t>Thuận</t>
  </si>
  <si>
    <t>Trương Ngọc</t>
  </si>
  <si>
    <t>Thạch Xuân</t>
  </si>
  <si>
    <t>Thành</t>
  </si>
  <si>
    <t>Nguyễn Phúc Hoàng</t>
  </si>
  <si>
    <t>Thông</t>
  </si>
  <si>
    <t>Nguyễn Ngọc</t>
  </si>
  <si>
    <t>Thạch</t>
  </si>
  <si>
    <t>Hồ Trí</t>
  </si>
  <si>
    <t>Thức</t>
  </si>
  <si>
    <t>Trần Ngọc</t>
  </si>
  <si>
    <t>Ti</t>
  </si>
  <si>
    <t>Nguyễn Anh</t>
  </si>
  <si>
    <t>Toàn</t>
  </si>
  <si>
    <t>Bùi Thị Tú</t>
  </si>
  <si>
    <t>Trinh</t>
  </si>
  <si>
    <t>Đoàn Đỗ Minh</t>
  </si>
  <si>
    <t>Trung</t>
  </si>
  <si>
    <t>Đỗ Tiến</t>
  </si>
  <si>
    <t>Trình</t>
  </si>
  <si>
    <t>Nguyễn Đăng</t>
  </si>
  <si>
    <t>Trường</t>
  </si>
  <si>
    <t>CCQ2011G</t>
  </si>
  <si>
    <t>Trần Minh</t>
  </si>
  <si>
    <t>Tuấn</t>
  </si>
  <si>
    <t>Lê Phát</t>
  </si>
  <si>
    <t>Tài</t>
  </si>
  <si>
    <t>Tâm</t>
  </si>
  <si>
    <t>Đào Văn</t>
  </si>
  <si>
    <t>CCQ1911C</t>
  </si>
  <si>
    <t>Phạm Quốc</t>
  </si>
  <si>
    <t>Tính</t>
  </si>
  <si>
    <t>Võ Nguyễn Thanh</t>
  </si>
  <si>
    <t>Tùng</t>
  </si>
  <si>
    <t>Nguyễn Thị Hồng</t>
  </si>
  <si>
    <t>Yến</t>
  </si>
  <si>
    <t>Võ Ngọc Như</t>
  </si>
  <si>
    <t>Thái Hồ Tiến</t>
  </si>
  <si>
    <t>Đạt</t>
  </si>
  <si>
    <t>Nguyễn Quốc</t>
  </si>
  <si>
    <t>Phùng Minh</t>
  </si>
  <si>
    <t>Phan Tấn</t>
  </si>
  <si>
    <t>Định</t>
  </si>
  <si>
    <t>Phan</t>
  </si>
  <si>
    <t>Hiển</t>
  </si>
  <si>
    <t>CCQ2111LA</t>
  </si>
  <si>
    <t>Vũ Minh</t>
  </si>
  <si>
    <t>Đinh Ngọc</t>
  </si>
  <si>
    <t>Trần Võ Minh</t>
  </si>
  <si>
    <t>Trần Quốc</t>
  </si>
  <si>
    <t>Phạm Phúc</t>
  </si>
  <si>
    <t>Thịnh</t>
  </si>
  <si>
    <t>Cao Xuân</t>
  </si>
  <si>
    <t>Nguyễn Thế</t>
  </si>
  <si>
    <t>Phạm Thị Phương</t>
  </si>
  <si>
    <t>Vy</t>
  </si>
  <si>
    <t>Nguyễn Thành</t>
  </si>
  <si>
    <t>An</t>
  </si>
  <si>
    <t>CCQ2111G</t>
  </si>
  <si>
    <t>Ninh Thị Quỳnh</t>
  </si>
  <si>
    <t>CCQ2111H</t>
  </si>
  <si>
    <t>Võ Sĩ</t>
  </si>
  <si>
    <t>CCQ1811C</t>
  </si>
  <si>
    <t>Nguyễn Huỳnh Hữu</t>
  </si>
  <si>
    <t>Đan</t>
  </si>
  <si>
    <t>Trần Ngọc Cao</t>
  </si>
  <si>
    <t>Đẳng</t>
  </si>
  <si>
    <t>Nguyễn Văn Thiên</t>
  </si>
  <si>
    <t>Đạo</t>
  </si>
  <si>
    <t>Nguyễn Tiến</t>
  </si>
  <si>
    <t>Nguyễn Tuấn</t>
  </si>
  <si>
    <t>Thạch Tấn</t>
  </si>
  <si>
    <t>Nguyễn Việt</t>
  </si>
  <si>
    <t>Huỳnh Thanh</t>
  </si>
  <si>
    <t>Đặng Lê Hương</t>
  </si>
  <si>
    <t>Giang</t>
  </si>
  <si>
    <t>Huỳnh Ngọc</t>
  </si>
  <si>
    <t>Hà</t>
  </si>
  <si>
    <t>Hải</t>
  </si>
  <si>
    <t>Đoàn Trần Trung</t>
  </si>
  <si>
    <t>Nguyễn Bảo</t>
  </si>
  <si>
    <t>Hoà</t>
  </si>
  <si>
    <t>Ngô Sĩ</t>
  </si>
  <si>
    <t>Hòa</t>
  </si>
  <si>
    <t>Đặng Nguyễn Huy</t>
  </si>
  <si>
    <t>Trịnh Vỹ</t>
  </si>
  <si>
    <t>Kha</t>
  </si>
  <si>
    <t>Huỳnh Minh</t>
  </si>
  <si>
    <t>Khang</t>
  </si>
  <si>
    <t>Phạm Tấn</t>
  </si>
  <si>
    <t>Kiệt</t>
  </si>
  <si>
    <t>Trương Hoàng</t>
  </si>
  <si>
    <t>Nguyễn Quang</t>
  </si>
  <si>
    <t>Lộc</t>
  </si>
  <si>
    <t>Luân</t>
  </si>
  <si>
    <t>Lê Văn Tấn</t>
  </si>
  <si>
    <t>Nguyễn Thị Trúc</t>
  </si>
  <si>
    <t>Ly</t>
  </si>
  <si>
    <t>Lý</t>
  </si>
  <si>
    <t>Nguyễn Thảo</t>
  </si>
  <si>
    <t>Nguyễn Thị Thúy</t>
  </si>
  <si>
    <t>Hoàng Kim</t>
  </si>
  <si>
    <t>Nguyên</t>
  </si>
  <si>
    <t>CCQ2011B</t>
  </si>
  <si>
    <t>Lê Tuấn Minh</t>
  </si>
  <si>
    <t>Trần Thị Yến</t>
  </si>
  <si>
    <t>Nhi</t>
  </si>
  <si>
    <t>Hồ Trần Hoàng</t>
  </si>
  <si>
    <t>Đinh Thanh</t>
  </si>
  <si>
    <t>Đỗ Duy</t>
  </si>
  <si>
    <t>Lê Ngọc</t>
  </si>
  <si>
    <t>Lê Văn</t>
  </si>
  <si>
    <t>Sáng</t>
  </si>
  <si>
    <t>Phan Hoài</t>
  </si>
  <si>
    <t>Huỳnh Phúc</t>
  </si>
  <si>
    <t>Tân</t>
  </si>
  <si>
    <t>Đàm Văn</t>
  </si>
  <si>
    <t>Thái</t>
  </si>
  <si>
    <t>Hoàng Văn</t>
  </si>
  <si>
    <t>Thế</t>
  </si>
  <si>
    <t>Chung Minh</t>
  </si>
  <si>
    <t>Thiện</t>
  </si>
  <si>
    <t>Tịnh</t>
  </si>
  <si>
    <t>Lý Mỹ</t>
  </si>
  <si>
    <t>Trân</t>
  </si>
  <si>
    <t>CCQ2122A</t>
  </si>
  <si>
    <t>Ngô Minh</t>
  </si>
  <si>
    <t>Trí</t>
  </si>
  <si>
    <t>Đinh Thị Kim</t>
  </si>
  <si>
    <t>Võ Thành</t>
  </si>
  <si>
    <t>Trọng</t>
  </si>
  <si>
    <t>Thái Hữu</t>
  </si>
  <si>
    <t>Hà Minh</t>
  </si>
  <si>
    <t>Nguyễn Hoàng Anh</t>
  </si>
  <si>
    <t>Văn</t>
  </si>
  <si>
    <t>Nguyễn Trường</t>
  </si>
  <si>
    <t>Vũ</t>
  </si>
  <si>
    <t>Y</t>
  </si>
  <si>
    <t>Mai Thị Bích</t>
  </si>
  <si>
    <t>CCQ2120LA</t>
  </si>
  <si>
    <t>Lê Công</t>
  </si>
  <si>
    <t>Chuẩn</t>
  </si>
  <si>
    <t>CCQ2118LA</t>
  </si>
  <si>
    <t>Phan Thị Mỹ</t>
  </si>
  <si>
    <t>Hoa</t>
  </si>
  <si>
    <t>CCQ2112LA</t>
  </si>
  <si>
    <t>Lê Trọng</t>
  </si>
  <si>
    <t>Hùng</t>
  </si>
  <si>
    <t>Tiêu Anh</t>
  </si>
  <si>
    <t>Khôi</t>
  </si>
  <si>
    <t>Nguyễn Lê Hoài</t>
  </si>
  <si>
    <t>Nguyễn Phùng Như</t>
  </si>
  <si>
    <t>Nhàn</t>
  </si>
  <si>
    <t>Nguyễn Minh</t>
  </si>
  <si>
    <t>Nhất</t>
  </si>
  <si>
    <t>Trần Trọng</t>
  </si>
  <si>
    <t>Đinh Duy</t>
  </si>
  <si>
    <t>Đặng Nguyễn Thu</t>
  </si>
  <si>
    <t>Thảo</t>
  </si>
  <si>
    <t>Bùi Nhựt Phương</t>
  </si>
  <si>
    <t>Nguyễn Đức</t>
  </si>
  <si>
    <t>Thoại</t>
  </si>
  <si>
    <t>Nguyễn Ngọc Hồng</t>
  </si>
  <si>
    <t>Thủy</t>
  </si>
  <si>
    <t>Võ Minh</t>
  </si>
  <si>
    <t>Dương Thị Bích</t>
  </si>
  <si>
    <t>Tuyền</t>
  </si>
  <si>
    <t>Nguyễn Phan Thảo</t>
  </si>
  <si>
    <t>Tăng Thị Kim</t>
  </si>
  <si>
    <t>Châu</t>
  </si>
  <si>
    <t>CCQ2227B</t>
  </si>
  <si>
    <t>CCQ2117H</t>
  </si>
  <si>
    <t>Võ Trọng</t>
  </si>
  <si>
    <t>CCQ2127C</t>
  </si>
  <si>
    <t>Dương Thị</t>
  </si>
  <si>
    <t>Hạnh</t>
  </si>
  <si>
    <t>CCQ2220G</t>
  </si>
  <si>
    <t>Phạm Trung</t>
  </si>
  <si>
    <t>CCQ2217P</t>
  </si>
  <si>
    <t>Đoàn Lý Dạ</t>
  </si>
  <si>
    <t>CCQ2127D</t>
  </si>
  <si>
    <t>Ngô Thị Thu</t>
  </si>
  <si>
    <t>Hồng</t>
  </si>
  <si>
    <t>CCQ2112K</t>
  </si>
  <si>
    <t>Phan Gia</t>
  </si>
  <si>
    <t>Huệ</t>
  </si>
  <si>
    <t>CCQ2112I</t>
  </si>
  <si>
    <t>Nguyễn Thị Thu</t>
  </si>
  <si>
    <t>Hương</t>
  </si>
  <si>
    <t>CCQ2027B</t>
  </si>
  <si>
    <t>Trần Gia</t>
  </si>
  <si>
    <t>CCQ2217K</t>
  </si>
  <si>
    <t>Nguyễn Duy</t>
  </si>
  <si>
    <t>Lan</t>
  </si>
  <si>
    <t>Huỳnh Tiến</t>
  </si>
  <si>
    <t>Lê Đức</t>
  </si>
  <si>
    <t>Trần Lý Cao</t>
  </si>
  <si>
    <t>CCQ2220D</t>
  </si>
  <si>
    <t>Nguyễn Lê Thúy</t>
  </si>
  <si>
    <t>CCQ2112B</t>
  </si>
  <si>
    <t>Phạm Thị Thảo</t>
  </si>
  <si>
    <t>CCQ2112A</t>
  </si>
  <si>
    <t>Đặng Thị Kim</t>
  </si>
  <si>
    <t>Ngọc</t>
  </si>
  <si>
    <t>Văn Thị Thu</t>
  </si>
  <si>
    <t>Nguyệt</t>
  </si>
  <si>
    <t>Võ Trung</t>
  </si>
  <si>
    <t>Nhân</t>
  </si>
  <si>
    <t>CCQ1917Q</t>
  </si>
  <si>
    <t>Nguyễn Thị Cẩm</t>
  </si>
  <si>
    <t>Nhung</t>
  </si>
  <si>
    <t>Hoàng Thị</t>
  </si>
  <si>
    <t>Võ Thị Kiều</t>
  </si>
  <si>
    <t>Oanh</t>
  </si>
  <si>
    <t>CCQ2227D</t>
  </si>
  <si>
    <t>Trần Đại</t>
  </si>
  <si>
    <t>Lê Nhật</t>
  </si>
  <si>
    <t>Hồ Thị Mỹ</t>
  </si>
  <si>
    <t>Phụng</t>
  </si>
  <si>
    <t>CCQ1812D</t>
  </si>
  <si>
    <t>Lữ Nguyễn Minh</t>
  </si>
  <si>
    <t>CCQ2217O</t>
  </si>
  <si>
    <t>Nguyễn Trương</t>
  </si>
  <si>
    <t>Quý</t>
  </si>
  <si>
    <t>CCQ2217F</t>
  </si>
  <si>
    <t>Lê Thị Thanh</t>
  </si>
  <si>
    <t>CCQ2227C</t>
  </si>
  <si>
    <t>Võ Thị Ngọc</t>
  </si>
  <si>
    <t>Thu</t>
  </si>
  <si>
    <t>Lê Thị Minh</t>
  </si>
  <si>
    <t>Thư</t>
  </si>
  <si>
    <t>CCQ2107A</t>
  </si>
  <si>
    <t>Nguyễn Ngọc Anh</t>
  </si>
  <si>
    <t>Phạm Hữu</t>
  </si>
  <si>
    <t>Tiến</t>
  </si>
  <si>
    <t>Nguyễn Thị Bé</t>
  </si>
  <si>
    <t>Trang</t>
  </si>
  <si>
    <t>Đậu Thị Thanh</t>
  </si>
  <si>
    <t>Vân</t>
  </si>
  <si>
    <t>CCQ2112F</t>
  </si>
  <si>
    <t>Lê Nhựt</t>
  </si>
  <si>
    <t>CCQ2206B</t>
  </si>
  <si>
    <t>Đỗ Thị Mỹ</t>
  </si>
  <si>
    <t>Duyên</t>
  </si>
  <si>
    <t>CCQ2212LA</t>
  </si>
  <si>
    <t>Nguyễn Lan Ánh</t>
  </si>
  <si>
    <t>CCQ2220LA</t>
  </si>
  <si>
    <t>Nguyễn Lê Hà</t>
  </si>
  <si>
    <t>Giáp</t>
  </si>
  <si>
    <t>Ngô Quang</t>
  </si>
  <si>
    <t>Nguyễn Thị Ngọc</t>
  </si>
  <si>
    <t>Huyền</t>
  </si>
  <si>
    <t>Nông Quang</t>
  </si>
  <si>
    <t>Hành</t>
  </si>
  <si>
    <t>Nguyễn Ngô Phương</t>
  </si>
  <si>
    <t>Linh</t>
  </si>
  <si>
    <t>Biện Trần Khánh</t>
  </si>
  <si>
    <t>Thạch Thảo</t>
  </si>
  <si>
    <t>My</t>
  </si>
  <si>
    <t>Đặng Thị Minh</t>
  </si>
  <si>
    <t>Nguyễn Thị Bích</t>
  </si>
  <si>
    <t>Đổ Thị Yến</t>
  </si>
  <si>
    <t>Võ Song</t>
  </si>
  <si>
    <t>Như</t>
  </si>
  <si>
    <t>Nguyễn Thị Huỳnh</t>
  </si>
  <si>
    <t>Trần Quỳnh</t>
  </si>
  <si>
    <t>Võ Thị Uyên</t>
  </si>
  <si>
    <t>Trần Lê Diễm</t>
  </si>
  <si>
    <t>Thanh</t>
  </si>
  <si>
    <t>Vũ Thị Hoài</t>
  </si>
  <si>
    <t>Trịnh Văn</t>
  </si>
  <si>
    <t>Dương Nguyễn Huyền</t>
  </si>
  <si>
    <t>Vũ Thị Hoàng</t>
  </si>
  <si>
    <t>Nguyễn Thị Mỹ</t>
  </si>
  <si>
    <t>Uyên</t>
  </si>
  <si>
    <t>Châu Lữ Hải</t>
  </si>
  <si>
    <t>Trịnh Phước</t>
  </si>
  <si>
    <t>Trượng Quốc</t>
  </si>
  <si>
    <t>Hồ Trương Phước</t>
  </si>
  <si>
    <t>Điền</t>
  </si>
  <si>
    <t>Hoàng Minh</t>
  </si>
  <si>
    <t>Đức</t>
  </si>
  <si>
    <t>Giảng viên</t>
  </si>
  <si>
    <t>Huỳnh Trọng Đức</t>
  </si>
  <si>
    <t>Nhóm 52</t>
  </si>
  <si>
    <t>Nhóm 27</t>
  </si>
  <si>
    <t>Nhóm 51</t>
  </si>
  <si>
    <t>Nhóm 5</t>
  </si>
  <si>
    <t>Nhóm 7</t>
  </si>
  <si>
    <t>Nhóm 1</t>
  </si>
  <si>
    <t>v</t>
  </si>
  <si>
    <t>t</t>
  </si>
  <si>
    <t>Đặng Tấn</t>
  </si>
  <si>
    <t>Kiều Thị Tuyết</t>
  </si>
  <si>
    <t>+</t>
  </si>
  <si>
    <t>dt</t>
  </si>
  <si>
    <t>vt</t>
  </si>
  <si>
    <t>vt,dy</t>
  </si>
  <si>
    <t>cn</t>
  </si>
  <si>
    <t>dt*</t>
  </si>
  <si>
    <t>Ty</t>
  </si>
  <si>
    <t>nl</t>
  </si>
  <si>
    <t>t,n!</t>
  </si>
  <si>
    <t>dt,t</t>
  </si>
  <si>
    <t>n,dt!</t>
  </si>
  <si>
    <t>n</t>
  </si>
  <si>
    <t>t*</t>
  </si>
  <si>
    <t>dt,n</t>
  </si>
  <si>
    <t>tl</t>
  </si>
  <si>
    <t>nc</t>
  </si>
  <si>
    <t>Trần Anh</t>
  </si>
  <si>
    <t>g</t>
  </si>
  <si>
    <t>ts</t>
  </si>
  <si>
    <t>qnc</t>
  </si>
  <si>
    <t>t,dt</t>
  </si>
  <si>
    <t>qt</t>
  </si>
  <si>
    <t>t,t</t>
  </si>
  <si>
    <t>t.dt</t>
  </si>
  <si>
    <t>qtt</t>
  </si>
  <si>
    <t>t,n,t</t>
  </si>
  <si>
    <t>vtay</t>
  </si>
  <si>
    <t>vtay,dt*</t>
  </si>
  <si>
    <t>p</t>
  </si>
  <si>
    <t>dT**</t>
  </si>
  <si>
    <t>b</t>
  </si>
  <si>
    <t>cc</t>
  </si>
  <si>
    <t>t,n</t>
  </si>
  <si>
    <t>qcn</t>
  </si>
  <si>
    <t>qtr</t>
  </si>
  <si>
    <t>n*</t>
  </si>
  <si>
    <t>cuoi</t>
  </si>
  <si>
    <t>dt,nc</t>
  </si>
  <si>
    <t>k w</t>
  </si>
  <si>
    <t>D:\</t>
  </si>
  <si>
    <t>dm</t>
  </si>
  <si>
    <t>Nguyễn Cao</t>
  </si>
  <si>
    <t>Thứ 2, Ngày 26 Tháng 04 Năm 2023</t>
  </si>
  <si>
    <t>Đoàn Việt</t>
  </si>
  <si>
    <t>CCQ2111I</t>
  </si>
  <si>
    <t>Đào Huy</t>
  </si>
  <si>
    <t>Tạ Xuân</t>
  </si>
  <si>
    <t>CCQ2111J</t>
  </si>
  <si>
    <t>Nguyễn Thị Kiều</t>
  </si>
  <si>
    <t>Chinh</t>
  </si>
  <si>
    <t>Trần Đăng</t>
  </si>
  <si>
    <t>Chung</t>
  </si>
  <si>
    <t>Lê Tấn</t>
  </si>
  <si>
    <t>Châu Thiên</t>
  </si>
  <si>
    <t>Trương Nguyễn Tiến</t>
  </si>
  <si>
    <t>Lâm Tấn</t>
  </si>
  <si>
    <t>Đặng Thành</t>
  </si>
  <si>
    <t>Lê Chấn</t>
  </si>
  <si>
    <t>Đông</t>
  </si>
  <si>
    <t>Trần Thụy Quỳnh</t>
  </si>
  <si>
    <t>Trần Khánh</t>
  </si>
  <si>
    <t>Lê Minh</t>
  </si>
  <si>
    <t>Giàu</t>
  </si>
  <si>
    <t>Hằng</t>
  </si>
  <si>
    <t>Hiệp</t>
  </si>
  <si>
    <t>Phan Đình</t>
  </si>
  <si>
    <t>Bùi Ngọc</t>
  </si>
  <si>
    <t>Hội</t>
  </si>
  <si>
    <t>Lương Hữu</t>
  </si>
  <si>
    <t>Nguyễn Chí Anh</t>
  </si>
  <si>
    <t>Kiên</t>
  </si>
  <si>
    <t>Trần Duy</t>
  </si>
  <si>
    <t>Nguyễn Hoàng Hoài</t>
  </si>
  <si>
    <t>Văn Thành</t>
  </si>
  <si>
    <t>Nguyễn Trần Vĩnh</t>
  </si>
  <si>
    <t>Lợi</t>
  </si>
  <si>
    <t>Lê Kim</t>
  </si>
  <si>
    <t>Nguyễn Tống Phúc</t>
  </si>
  <si>
    <t>CCQ2111C</t>
  </si>
  <si>
    <t>Lê Hồng Ngọc</t>
  </si>
  <si>
    <t>Trịnh Công</t>
  </si>
  <si>
    <t>Phan Anh</t>
  </si>
  <si>
    <t>Võ Anh</t>
  </si>
  <si>
    <t>Nguyễn Vi</t>
  </si>
  <si>
    <t>Thắng</t>
  </si>
  <si>
    <t>CCQ1911J</t>
  </si>
  <si>
    <t>Nguyễn Đình Nhật</t>
  </si>
  <si>
    <t>Trần Lê</t>
  </si>
  <si>
    <t>Cao Minh</t>
  </si>
  <si>
    <t>CCQ1811B</t>
  </si>
  <si>
    <t>Phan Nguyễn Nhựt</t>
  </si>
  <si>
    <t>Phan Đỗ Anh</t>
  </si>
  <si>
    <t>Tú</t>
  </si>
  <si>
    <t>Vỹ</t>
  </si>
  <si>
    <t>Nhóm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</si>
</sst>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02060"/>
      <name val="Times New Roman"/>
      <family val="1"/>
    </font>
    <font>
      <sz val="12"/>
      <color rgb="FFC00000"/>
      <name val="Times New Roman"/>
      <family val="1"/>
    </font>
    <font>
      <sz val="12"/>
      <color rgb="FF0070C0"/>
      <name val="Times New Roman"/>
      <family val="1"/>
    </font>
    <font>
      <sz val="13"/>
      <name val="Times New Roman"/>
      <family val="1"/>
    </font>
    <font>
      <sz val="13"/>
      <color rgb="FFC00000"/>
      <name val="Times New Roman"/>
      <family val="2"/>
    </font>
    <font>
      <sz val="13"/>
      <color rgb="FF0070C0"/>
      <name val="Times New Roman"/>
      <family val="2"/>
    </font>
    <font>
      <sz val="12"/>
      <color rgb="FFFF0000"/>
      <name val="Times New Roman"/>
      <family val="2"/>
    </font>
    <font>
      <sz val="12"/>
      <color rgb="FF0070C0"/>
      <name val="Times New Roman"/>
      <family val="2"/>
    </font>
    <font>
      <sz val="12"/>
      <color rgb="FFC00000"/>
      <name val="Times New Roman"/>
      <family val="2"/>
    </font>
    <font>
      <sz val="12"/>
      <color rgb="FF00206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0" borderId="0" xfId="0" applyFont="1"/>
    <xf numFmtId="0" fontId="3" fillId="0" borderId="1" xfId="0" applyFont="1" applyBorder="1"/>
    <xf numFmtId="0" fontId="3" fillId="0" borderId="1" xfId="1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/>
    <xf numFmtId="0" fontId="7" fillId="0" borderId="1" xfId="0" applyFont="1" applyBorder="1"/>
    <xf numFmtId="0" fontId="6" fillId="0" borderId="1" xfId="0" applyFont="1" applyBorder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3" xfId="0" applyBorder="1"/>
    <xf numFmtId="0" fontId="0" fillId="0" borderId="1" xfId="0" quotePrefix="1" applyBorder="1"/>
    <xf numFmtId="0" fontId="1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4" xfId="0" quotePrefix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Normal" xfId="0" builtinId="0"/>
    <cellStyle name="Normal 9 2" xfId="1" xr:uid="{BD9BBC7A-4389-4C29-9674-3E9A8929BFD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12700</xdr:rowOff>
        </xdr:from>
        <xdr:to>
          <xdr:col>19</xdr:col>
          <xdr:colOff>12700</xdr:colOff>
          <xdr:row>36</xdr:row>
          <xdr:rowOff>184150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69</xdr:row>
          <xdr:rowOff>12700</xdr:rowOff>
        </xdr:from>
        <xdr:to>
          <xdr:col>16</xdr:col>
          <xdr:colOff>361950</xdr:colOff>
          <xdr:row>71</xdr:row>
          <xdr:rowOff>184150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17</xdr:row>
          <xdr:rowOff>12700</xdr:rowOff>
        </xdr:from>
        <xdr:to>
          <xdr:col>17</xdr:col>
          <xdr:colOff>469900</xdr:colOff>
          <xdr:row>19</xdr:row>
          <xdr:rowOff>184150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381000</xdr:colOff>
          <xdr:row>68</xdr:row>
          <xdr:rowOff>12700</xdr:rowOff>
        </xdr:from>
        <xdr:to>
          <xdr:col>17</xdr:col>
          <xdr:colOff>469900</xdr:colOff>
          <xdr:row>70</xdr:row>
          <xdr:rowOff>184150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381000</xdr:colOff>
          <xdr:row>30</xdr:row>
          <xdr:rowOff>12700</xdr:rowOff>
        </xdr:from>
        <xdr:to>
          <xdr:col>21</xdr:col>
          <xdr:colOff>469900</xdr:colOff>
          <xdr:row>32</xdr:row>
          <xdr:rowOff>184150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298450</xdr:colOff>
          <xdr:row>47</xdr:row>
          <xdr:rowOff>12700</xdr:rowOff>
        </xdr:from>
        <xdr:to>
          <xdr:col>23</xdr:col>
          <xdr:colOff>12700</xdr:colOff>
          <xdr:row>49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161926</xdr:colOff>
      <xdr:row>38</xdr:row>
      <xdr:rowOff>38101</xdr:rowOff>
    </xdr:from>
    <xdr:to>
      <xdr:col>26</xdr:col>
      <xdr:colOff>116335</xdr:colOff>
      <xdr:row>40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1" y="7648576"/>
          <a:ext cx="1249809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97E0-8DCF-4C8A-9DA4-D7704003D58F}">
  <dimension ref="A1:T38"/>
  <sheetViews>
    <sheetView topLeftCell="A13" workbookViewId="0">
      <selection activeCell="S17" sqref="S17"/>
    </sheetView>
  </sheetViews>
  <sheetFormatPr defaultRowHeight="15.5" x14ac:dyDescent="0.35"/>
  <cols>
    <col min="1" max="1" width="3.5" customWidth="1"/>
    <col min="2" max="2" width="10.75" customWidth="1"/>
    <col min="3" max="3" width="15.83203125" customWidth="1"/>
    <col min="4" max="4" width="7" customWidth="1"/>
    <col min="5" max="5" width="10.25" customWidth="1"/>
    <col min="6" max="14" width="3.58203125" customWidth="1"/>
    <col min="15" max="19" width="4.58203125" customWidth="1"/>
    <col min="20" max="20" width="5.25" customWidth="1"/>
  </cols>
  <sheetData>
    <row r="1" spans="1:20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x14ac:dyDescent="0.35">
      <c r="A2" s="31" t="s">
        <v>21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1"/>
      <c r="M2" s="1"/>
      <c r="N2" s="1"/>
      <c r="O2" s="1"/>
      <c r="P2" s="1"/>
      <c r="Q2" s="1"/>
      <c r="R2" s="2"/>
      <c r="S2" s="3"/>
      <c r="T2" s="4"/>
    </row>
    <row r="3" spans="1:20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/>
      <c r="Q3" s="1"/>
      <c r="R3" s="2"/>
      <c r="S3" s="3"/>
      <c r="T3" s="4"/>
    </row>
    <row r="4" spans="1:20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1"/>
      <c r="R4" s="2"/>
      <c r="S4" s="3"/>
      <c r="T4" s="4"/>
    </row>
    <row r="5" spans="1:20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6" t="s">
        <v>18</v>
      </c>
      <c r="S5" s="7" t="s">
        <v>19</v>
      </c>
      <c r="T5" s="8" t="s">
        <v>20</v>
      </c>
    </row>
    <row r="6" spans="1:20" x14ac:dyDescent="0.35">
      <c r="A6" s="16">
        <v>1</v>
      </c>
      <c r="B6" s="16">
        <v>2120110071</v>
      </c>
      <c r="C6" s="16" t="s">
        <v>41</v>
      </c>
      <c r="D6" s="16" t="s">
        <v>42</v>
      </c>
      <c r="E6" s="16" t="s">
        <v>43</v>
      </c>
      <c r="F6" s="16"/>
      <c r="G6" s="16"/>
      <c r="H6" s="16"/>
      <c r="I6" s="16"/>
      <c r="J6" s="16"/>
      <c r="K6" s="16"/>
      <c r="L6" s="16"/>
      <c r="M6" s="16"/>
      <c r="N6" s="16"/>
      <c r="O6" s="16">
        <v>5</v>
      </c>
      <c r="P6" s="16">
        <v>7.5</v>
      </c>
      <c r="Q6" s="16">
        <v>9</v>
      </c>
      <c r="R6" s="16">
        <f>ROUND((O6+P6+Q6)/3,1)</f>
        <v>7.2</v>
      </c>
      <c r="S6" s="26">
        <v>6</v>
      </c>
      <c r="T6" s="22">
        <f>ROUND(R6*0.4+S6*0.6,1)</f>
        <v>6.5</v>
      </c>
    </row>
    <row r="7" spans="1:20" x14ac:dyDescent="0.35">
      <c r="A7" s="16">
        <v>2</v>
      </c>
      <c r="B7" s="16">
        <v>2120110177</v>
      </c>
      <c r="C7" s="16" t="s">
        <v>44</v>
      </c>
      <c r="D7" s="16" t="s">
        <v>45</v>
      </c>
      <c r="E7" s="16" t="s">
        <v>46</v>
      </c>
      <c r="F7" s="16"/>
      <c r="G7" s="16"/>
      <c r="H7" s="16"/>
      <c r="I7" s="16"/>
      <c r="J7" s="16"/>
      <c r="K7" s="16"/>
      <c r="L7" s="16"/>
      <c r="M7" s="16"/>
      <c r="N7" s="16"/>
      <c r="O7" s="16">
        <v>5</v>
      </c>
      <c r="P7" s="16">
        <v>7.5</v>
      </c>
      <c r="Q7" s="16">
        <v>9</v>
      </c>
      <c r="R7" s="16">
        <f t="shared" ref="R7:R33" si="0">ROUND((O7+P7+Q7)/3,1)</f>
        <v>7.2</v>
      </c>
      <c r="S7" s="26">
        <v>3.5</v>
      </c>
      <c r="T7" s="22">
        <f t="shared" ref="T7:T33" si="1">ROUND(R7*0.4+S7*0.6,1)</f>
        <v>5</v>
      </c>
    </row>
    <row r="8" spans="1:20" x14ac:dyDescent="0.35">
      <c r="A8" s="16">
        <v>3</v>
      </c>
      <c r="B8" s="16">
        <v>2120110179</v>
      </c>
      <c r="C8" s="16" t="s">
        <v>47</v>
      </c>
      <c r="D8" s="16" t="s">
        <v>48</v>
      </c>
      <c r="E8" s="16" t="s">
        <v>46</v>
      </c>
      <c r="F8" s="16"/>
      <c r="G8" s="16"/>
      <c r="H8" s="16" t="s">
        <v>451</v>
      </c>
      <c r="I8" s="16" t="s">
        <v>471</v>
      </c>
      <c r="J8" s="16"/>
      <c r="K8" s="16"/>
      <c r="L8" s="16"/>
      <c r="M8" s="16"/>
      <c r="N8" s="16"/>
      <c r="O8" s="16">
        <v>3</v>
      </c>
      <c r="P8" s="16">
        <v>5</v>
      </c>
      <c r="Q8" s="16">
        <v>7</v>
      </c>
      <c r="R8" s="16">
        <f t="shared" si="0"/>
        <v>5</v>
      </c>
      <c r="S8" s="26">
        <v>4.5</v>
      </c>
      <c r="T8" s="22">
        <f t="shared" si="1"/>
        <v>4.7</v>
      </c>
    </row>
    <row r="9" spans="1:20" x14ac:dyDescent="0.35">
      <c r="A9" s="16">
        <v>4</v>
      </c>
      <c r="B9" s="16">
        <v>2120110143</v>
      </c>
      <c r="C9" s="16" t="s">
        <v>49</v>
      </c>
      <c r="D9" s="16" t="s">
        <v>50</v>
      </c>
      <c r="E9" s="16" t="s">
        <v>51</v>
      </c>
      <c r="F9" s="16" t="s">
        <v>446</v>
      </c>
      <c r="G9" s="16" t="s">
        <v>451</v>
      </c>
      <c r="H9" s="16"/>
      <c r="I9" s="16"/>
      <c r="J9" s="16"/>
      <c r="K9" s="16"/>
      <c r="L9" s="16"/>
      <c r="M9" s="16"/>
      <c r="N9" s="16"/>
      <c r="O9" s="16">
        <v>1.5</v>
      </c>
      <c r="P9" s="16">
        <v>3</v>
      </c>
      <c r="Q9" s="16">
        <v>6</v>
      </c>
      <c r="R9" s="16">
        <f t="shared" si="0"/>
        <v>3.5</v>
      </c>
      <c r="S9" s="26">
        <v>5.5</v>
      </c>
      <c r="T9" s="22">
        <f t="shared" si="1"/>
        <v>4.7</v>
      </c>
    </row>
    <row r="10" spans="1:20" x14ac:dyDescent="0.35">
      <c r="A10" s="16">
        <v>5</v>
      </c>
      <c r="B10" s="16">
        <v>2120260256</v>
      </c>
      <c r="C10" s="16" t="s">
        <v>44</v>
      </c>
      <c r="D10" s="16" t="s">
        <v>52</v>
      </c>
      <c r="E10" s="16" t="s">
        <v>53</v>
      </c>
      <c r="F10" s="16" t="s">
        <v>446</v>
      </c>
      <c r="G10" s="16"/>
      <c r="H10" s="16"/>
      <c r="I10" s="16" t="s">
        <v>471</v>
      </c>
      <c r="J10" s="16"/>
      <c r="K10" s="16" t="s">
        <v>446</v>
      </c>
      <c r="L10" s="16"/>
      <c r="M10" s="16" t="s">
        <v>447</v>
      </c>
      <c r="N10" s="16" t="s">
        <v>451</v>
      </c>
      <c r="O10" s="16">
        <v>4</v>
      </c>
      <c r="P10" s="16">
        <v>6</v>
      </c>
      <c r="Q10" s="16">
        <v>6</v>
      </c>
      <c r="R10" s="16">
        <f t="shared" si="0"/>
        <v>5.3</v>
      </c>
      <c r="S10" s="26">
        <v>4</v>
      </c>
      <c r="T10" s="22">
        <f t="shared" si="1"/>
        <v>4.5</v>
      </c>
    </row>
    <row r="11" spans="1:20" x14ac:dyDescent="0.35">
      <c r="A11" s="16">
        <v>6</v>
      </c>
      <c r="B11" s="16">
        <v>2120110144</v>
      </c>
      <c r="C11" s="16" t="s">
        <v>54</v>
      </c>
      <c r="D11" s="16" t="s">
        <v>55</v>
      </c>
      <c r="E11" s="16" t="s">
        <v>51</v>
      </c>
      <c r="F11" s="16" t="s">
        <v>446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>
        <v>3</v>
      </c>
      <c r="Q11" s="16">
        <v>6</v>
      </c>
      <c r="R11" s="16">
        <f t="shared" si="0"/>
        <v>3.3</v>
      </c>
      <c r="S11" s="26">
        <v>4</v>
      </c>
      <c r="T11" s="22">
        <f t="shared" si="1"/>
        <v>3.7</v>
      </c>
    </row>
    <row r="12" spans="1:20" x14ac:dyDescent="0.35">
      <c r="A12" s="16">
        <v>7</v>
      </c>
      <c r="B12" s="16">
        <v>2120170052</v>
      </c>
      <c r="C12" s="16" t="s">
        <v>56</v>
      </c>
      <c r="D12" s="16" t="s">
        <v>57</v>
      </c>
      <c r="E12" s="16" t="s">
        <v>58</v>
      </c>
      <c r="F12" s="16" t="s">
        <v>446</v>
      </c>
      <c r="G12" s="16" t="s">
        <v>458</v>
      </c>
      <c r="H12" s="16" t="s">
        <v>471</v>
      </c>
      <c r="I12" s="16" t="s">
        <v>471</v>
      </c>
      <c r="J12" s="16"/>
      <c r="K12" s="16" t="s">
        <v>454</v>
      </c>
      <c r="L12" s="16"/>
      <c r="M12" s="16"/>
      <c r="N12" s="16"/>
      <c r="O12" s="16">
        <v>3</v>
      </c>
      <c r="P12" s="16">
        <v>5.5</v>
      </c>
      <c r="Q12" s="16">
        <v>5</v>
      </c>
      <c r="R12" s="16">
        <f t="shared" si="0"/>
        <v>4.5</v>
      </c>
      <c r="S12" s="26">
        <v>4.5</v>
      </c>
      <c r="T12" s="22">
        <f t="shared" si="1"/>
        <v>4.5</v>
      </c>
    </row>
    <row r="13" spans="1:20" x14ac:dyDescent="0.35">
      <c r="A13" s="16">
        <v>8</v>
      </c>
      <c r="B13" s="16">
        <v>2120110117</v>
      </c>
      <c r="C13" s="16" t="s">
        <v>59</v>
      </c>
      <c r="D13" s="16" t="s">
        <v>60</v>
      </c>
      <c r="E13" s="16" t="s">
        <v>53</v>
      </c>
      <c r="F13" s="16" t="s">
        <v>447</v>
      </c>
      <c r="G13" s="16" t="s">
        <v>459</v>
      </c>
      <c r="H13" s="16"/>
      <c r="I13" s="16" t="s">
        <v>454</v>
      </c>
      <c r="J13" s="16"/>
      <c r="K13" s="16" t="s">
        <v>451</v>
      </c>
      <c r="L13" s="16"/>
      <c r="M13" s="16" t="s">
        <v>447</v>
      </c>
      <c r="N13" s="16"/>
      <c r="O13" s="16">
        <v>3</v>
      </c>
      <c r="P13" s="16">
        <v>2</v>
      </c>
      <c r="Q13" s="16">
        <v>5</v>
      </c>
      <c r="R13" s="16">
        <f t="shared" si="0"/>
        <v>3.3</v>
      </c>
      <c r="S13" s="26">
        <v>3.5</v>
      </c>
      <c r="T13" s="22">
        <f t="shared" si="1"/>
        <v>3.4</v>
      </c>
    </row>
    <row r="14" spans="1:20" x14ac:dyDescent="0.35">
      <c r="A14" s="16">
        <v>9</v>
      </c>
      <c r="B14" s="16">
        <v>2120110120</v>
      </c>
      <c r="C14" s="16" t="s">
        <v>61</v>
      </c>
      <c r="D14" s="16" t="s">
        <v>62</v>
      </c>
      <c r="E14" s="16" t="s">
        <v>53</v>
      </c>
      <c r="F14" s="16" t="s">
        <v>446</v>
      </c>
      <c r="G14" s="16" t="s">
        <v>451</v>
      </c>
      <c r="H14" s="16"/>
      <c r="I14" s="16" t="s">
        <v>473</v>
      </c>
      <c r="J14" s="16"/>
      <c r="K14" s="16"/>
      <c r="L14" s="16"/>
      <c r="M14" s="16"/>
      <c r="N14" s="16"/>
      <c r="O14" s="16">
        <v>1</v>
      </c>
      <c r="P14" s="16">
        <v>4</v>
      </c>
      <c r="Q14" s="16">
        <v>6</v>
      </c>
      <c r="R14" s="16">
        <f t="shared" si="0"/>
        <v>3.7</v>
      </c>
      <c r="S14" s="26">
        <v>3.5</v>
      </c>
      <c r="T14" s="22">
        <f t="shared" si="1"/>
        <v>3.6</v>
      </c>
    </row>
    <row r="15" spans="1:20" x14ac:dyDescent="0.35">
      <c r="A15" s="16">
        <v>10</v>
      </c>
      <c r="B15" s="16">
        <v>2120110151</v>
      </c>
      <c r="C15" s="16" t="s">
        <v>63</v>
      </c>
      <c r="D15" s="16" t="s">
        <v>64</v>
      </c>
      <c r="E15" s="16" t="s">
        <v>51</v>
      </c>
      <c r="F15" s="16" t="s">
        <v>446</v>
      </c>
      <c r="G15" s="16"/>
      <c r="H15" s="16" t="s">
        <v>451</v>
      </c>
      <c r="I15" s="16"/>
      <c r="J15" s="16"/>
      <c r="K15" s="16"/>
      <c r="L15" s="16"/>
      <c r="M15" s="16" t="s">
        <v>451</v>
      </c>
      <c r="N15" s="16" t="s">
        <v>451</v>
      </c>
      <c r="O15" s="16">
        <v>1</v>
      </c>
      <c r="P15" s="16">
        <v>3</v>
      </c>
      <c r="Q15" s="16">
        <v>6</v>
      </c>
      <c r="R15" s="16">
        <f t="shared" si="0"/>
        <v>3.3</v>
      </c>
      <c r="S15" s="26">
        <v>4</v>
      </c>
      <c r="T15" s="22">
        <f t="shared" si="1"/>
        <v>3.7</v>
      </c>
    </row>
    <row r="16" spans="1:20" x14ac:dyDescent="0.35">
      <c r="A16" s="16">
        <v>11</v>
      </c>
      <c r="B16" s="16">
        <v>2120110090</v>
      </c>
      <c r="C16" s="16" t="s">
        <v>65</v>
      </c>
      <c r="D16" s="16" t="s">
        <v>64</v>
      </c>
      <c r="E16" s="16" t="s">
        <v>43</v>
      </c>
      <c r="F16" s="16"/>
      <c r="G16" s="16"/>
      <c r="H16" s="16"/>
      <c r="I16" s="16"/>
      <c r="J16" s="16"/>
      <c r="K16" s="16" t="s">
        <v>454</v>
      </c>
      <c r="L16" s="16"/>
      <c r="M16" s="16"/>
      <c r="N16" s="16"/>
      <c r="O16" s="16">
        <v>1</v>
      </c>
      <c r="P16" s="16">
        <v>3</v>
      </c>
      <c r="Q16" s="16">
        <v>6</v>
      </c>
      <c r="R16" s="16">
        <f t="shared" si="0"/>
        <v>3.3</v>
      </c>
      <c r="S16" s="26">
        <v>1.5</v>
      </c>
      <c r="T16" s="22">
        <f t="shared" si="1"/>
        <v>2.2000000000000002</v>
      </c>
    </row>
    <row r="17" spans="1:20" x14ac:dyDescent="0.35">
      <c r="A17" s="16">
        <v>12</v>
      </c>
      <c r="B17" s="16">
        <v>2120110156</v>
      </c>
      <c r="C17" s="16" t="s">
        <v>66</v>
      </c>
      <c r="D17" s="16" t="s">
        <v>67</v>
      </c>
      <c r="E17" s="16" t="s">
        <v>51</v>
      </c>
      <c r="F17" s="16" t="s">
        <v>446</v>
      </c>
      <c r="G17" s="16" t="s">
        <v>455</v>
      </c>
      <c r="H17" s="16" t="s">
        <v>455</v>
      </c>
      <c r="I17" s="16"/>
      <c r="J17" s="16" t="s">
        <v>446</v>
      </c>
      <c r="K17" s="16"/>
      <c r="L17" s="16"/>
      <c r="M17" s="16"/>
      <c r="N17" s="16"/>
      <c r="O17" s="16"/>
      <c r="P17" s="16">
        <v>1.5</v>
      </c>
      <c r="Q17" s="16">
        <v>6</v>
      </c>
      <c r="R17" s="16">
        <f t="shared" si="0"/>
        <v>2.5</v>
      </c>
      <c r="S17" s="26">
        <v>3.5</v>
      </c>
      <c r="T17" s="22">
        <f t="shared" si="1"/>
        <v>3.1</v>
      </c>
    </row>
    <row r="18" spans="1:20" x14ac:dyDescent="0.35">
      <c r="A18" s="16">
        <v>13</v>
      </c>
      <c r="B18" s="16">
        <v>2120110094</v>
      </c>
      <c r="C18" s="16" t="s">
        <v>68</v>
      </c>
      <c r="D18" s="16" t="s">
        <v>69</v>
      </c>
      <c r="E18" s="16" t="s">
        <v>43</v>
      </c>
      <c r="F18" s="16" t="s">
        <v>446</v>
      </c>
      <c r="G18" s="16" t="s">
        <v>460</v>
      </c>
      <c r="H18" s="16" t="s">
        <v>471</v>
      </c>
      <c r="I18" s="16"/>
      <c r="J18" s="16"/>
      <c r="K18" s="16"/>
      <c r="L18" s="16"/>
      <c r="M18" s="16" t="s">
        <v>461</v>
      </c>
      <c r="N18" s="16" t="s">
        <v>461</v>
      </c>
      <c r="O18" s="16">
        <v>3</v>
      </c>
      <c r="P18" s="16">
        <v>5</v>
      </c>
      <c r="Q18" s="16">
        <v>6</v>
      </c>
      <c r="R18" s="16">
        <f t="shared" si="0"/>
        <v>4.7</v>
      </c>
      <c r="S18" s="26">
        <v>6</v>
      </c>
      <c r="T18" s="22">
        <f t="shared" si="1"/>
        <v>5.5</v>
      </c>
    </row>
    <row r="19" spans="1:20" x14ac:dyDescent="0.35">
      <c r="A19" s="16">
        <v>14</v>
      </c>
      <c r="B19" s="16">
        <v>2120110339</v>
      </c>
      <c r="C19" s="16" t="s">
        <v>70</v>
      </c>
      <c r="D19" s="16" t="s">
        <v>71</v>
      </c>
      <c r="E19" s="16" t="s">
        <v>43</v>
      </c>
      <c r="F19" s="16" t="s">
        <v>446</v>
      </c>
      <c r="G19" s="16"/>
      <c r="H19" s="16" t="s">
        <v>446</v>
      </c>
      <c r="I19" s="16" t="s">
        <v>474</v>
      </c>
      <c r="J19" s="16"/>
      <c r="K19" s="16" t="s">
        <v>447</v>
      </c>
      <c r="L19" s="16"/>
      <c r="M19" s="16"/>
      <c r="N19" s="16" t="s">
        <v>484</v>
      </c>
      <c r="O19" s="16">
        <v>2</v>
      </c>
      <c r="P19" s="16">
        <v>2.5</v>
      </c>
      <c r="Q19" s="16">
        <v>6</v>
      </c>
      <c r="R19" s="16">
        <f t="shared" si="0"/>
        <v>3.5</v>
      </c>
      <c r="S19" s="26">
        <v>1</v>
      </c>
      <c r="T19" s="22">
        <f t="shared" si="1"/>
        <v>2</v>
      </c>
    </row>
    <row r="20" spans="1:20" x14ac:dyDescent="0.35">
      <c r="A20" s="16">
        <v>15</v>
      </c>
      <c r="B20" s="16">
        <v>2120110383</v>
      </c>
      <c r="C20" s="16" t="s">
        <v>72</v>
      </c>
      <c r="D20" s="16" t="s">
        <v>73</v>
      </c>
      <c r="E20" s="16" t="s">
        <v>58</v>
      </c>
      <c r="F20" s="16" t="s">
        <v>446</v>
      </c>
      <c r="G20" s="16"/>
      <c r="H20" s="16" t="s">
        <v>446</v>
      </c>
      <c r="I20" s="16" t="s">
        <v>471</v>
      </c>
      <c r="J20" s="16"/>
      <c r="K20" s="16" t="s">
        <v>455</v>
      </c>
      <c r="L20" s="16"/>
      <c r="M20" s="16"/>
      <c r="N20" s="16" t="s">
        <v>446</v>
      </c>
      <c r="O20" s="16">
        <v>1</v>
      </c>
      <c r="P20" s="16">
        <v>1.5</v>
      </c>
      <c r="Q20" s="16">
        <v>5</v>
      </c>
      <c r="R20" s="16">
        <f t="shared" si="0"/>
        <v>2.5</v>
      </c>
      <c r="S20" s="26"/>
      <c r="T20" s="22">
        <f t="shared" si="1"/>
        <v>1</v>
      </c>
    </row>
    <row r="21" spans="1:20" x14ac:dyDescent="0.35">
      <c r="A21" s="16">
        <v>16</v>
      </c>
      <c r="B21" s="16">
        <v>2120110096</v>
      </c>
      <c r="C21" s="16" t="s">
        <v>74</v>
      </c>
      <c r="D21" s="16" t="s">
        <v>75</v>
      </c>
      <c r="E21" s="16" t="s">
        <v>43</v>
      </c>
      <c r="F21" s="16" t="s">
        <v>446</v>
      </c>
      <c r="G21" s="16"/>
      <c r="H21" s="16"/>
      <c r="I21" s="16"/>
      <c r="J21" s="16"/>
      <c r="K21" s="16"/>
      <c r="L21" s="16"/>
      <c r="M21" s="16"/>
      <c r="N21" s="21" t="s">
        <v>450</v>
      </c>
      <c r="O21" s="16">
        <v>2</v>
      </c>
      <c r="P21" s="16">
        <v>4</v>
      </c>
      <c r="Q21" s="16">
        <v>7</v>
      </c>
      <c r="R21" s="16">
        <f t="shared" si="0"/>
        <v>4.3</v>
      </c>
      <c r="S21" s="26">
        <v>2</v>
      </c>
      <c r="T21" s="22">
        <f t="shared" si="1"/>
        <v>2.9</v>
      </c>
    </row>
    <row r="22" spans="1:20" x14ac:dyDescent="0.35">
      <c r="A22" s="16">
        <v>17</v>
      </c>
      <c r="B22" s="16">
        <v>2120110346</v>
      </c>
      <c r="C22" s="16" t="s">
        <v>76</v>
      </c>
      <c r="D22" s="16" t="s">
        <v>77</v>
      </c>
      <c r="E22" s="16" t="s">
        <v>53</v>
      </c>
      <c r="F22" s="16" t="s">
        <v>446</v>
      </c>
      <c r="G22" s="16" t="s">
        <v>461</v>
      </c>
      <c r="H22" s="16" t="s">
        <v>446</v>
      </c>
      <c r="I22" s="16" t="s">
        <v>446</v>
      </c>
      <c r="J22" s="16" t="s">
        <v>446</v>
      </c>
      <c r="K22" s="16" t="s">
        <v>446</v>
      </c>
      <c r="L22" s="16"/>
      <c r="M22" s="16" t="s">
        <v>446</v>
      </c>
      <c r="N22" s="16" t="s">
        <v>446</v>
      </c>
      <c r="O22" s="16"/>
      <c r="P22" s="16"/>
      <c r="Q22" s="16"/>
      <c r="R22" s="16">
        <f t="shared" si="0"/>
        <v>0</v>
      </c>
      <c r="S22" s="26"/>
      <c r="T22" s="22">
        <f t="shared" si="1"/>
        <v>0</v>
      </c>
    </row>
    <row r="23" spans="1:20" x14ac:dyDescent="0.35">
      <c r="A23" s="16">
        <v>18</v>
      </c>
      <c r="B23" s="16">
        <v>2120110124</v>
      </c>
      <c r="C23" s="16" t="s">
        <v>78</v>
      </c>
      <c r="D23" s="16" t="s">
        <v>79</v>
      </c>
      <c r="E23" s="16" t="s">
        <v>53</v>
      </c>
      <c r="F23" s="16"/>
      <c r="G23" s="16" t="s">
        <v>462</v>
      </c>
      <c r="H23" s="16" t="s">
        <v>471</v>
      </c>
      <c r="I23" s="16"/>
      <c r="J23" s="16"/>
      <c r="K23" s="16" t="s">
        <v>474</v>
      </c>
      <c r="L23" s="16"/>
      <c r="M23" s="16" t="s">
        <v>484</v>
      </c>
      <c r="N23" s="16" t="s">
        <v>447</v>
      </c>
      <c r="O23" s="16">
        <v>1</v>
      </c>
      <c r="P23" s="16">
        <v>4</v>
      </c>
      <c r="Q23" s="16">
        <v>5</v>
      </c>
      <c r="R23" s="16">
        <f t="shared" si="0"/>
        <v>3.3</v>
      </c>
      <c r="S23" s="26">
        <v>5.5</v>
      </c>
      <c r="T23" s="22">
        <f t="shared" si="1"/>
        <v>4.5999999999999996</v>
      </c>
    </row>
    <row r="24" spans="1:20" x14ac:dyDescent="0.35">
      <c r="A24" s="16">
        <v>19</v>
      </c>
      <c r="B24" s="16">
        <v>2120110126</v>
      </c>
      <c r="C24" s="16" t="s">
        <v>44</v>
      </c>
      <c r="D24" s="16" t="s">
        <v>80</v>
      </c>
      <c r="E24" s="16" t="s">
        <v>53</v>
      </c>
      <c r="F24" s="21" t="s">
        <v>450</v>
      </c>
      <c r="G24" s="16"/>
      <c r="H24" s="16" t="s">
        <v>461</v>
      </c>
      <c r="I24" s="16"/>
      <c r="J24" s="16"/>
      <c r="K24" s="16" t="s">
        <v>446</v>
      </c>
      <c r="L24" s="16"/>
      <c r="M24" s="16"/>
      <c r="N24" s="16"/>
      <c r="O24" s="16">
        <v>3</v>
      </c>
      <c r="P24" s="16">
        <v>5</v>
      </c>
      <c r="Q24" s="16">
        <v>6</v>
      </c>
      <c r="R24" s="16">
        <f t="shared" si="0"/>
        <v>4.7</v>
      </c>
      <c r="S24" s="26">
        <v>6.5</v>
      </c>
      <c r="T24" s="22">
        <f t="shared" si="1"/>
        <v>5.8</v>
      </c>
    </row>
    <row r="25" spans="1:20" x14ac:dyDescent="0.35">
      <c r="A25" s="16">
        <v>20</v>
      </c>
      <c r="B25" s="16">
        <v>2120110131</v>
      </c>
      <c r="C25" s="16" t="s">
        <v>81</v>
      </c>
      <c r="D25" s="16" t="s">
        <v>82</v>
      </c>
      <c r="E25" s="16" t="s">
        <v>53</v>
      </c>
      <c r="F25" s="16"/>
      <c r="G25" s="16"/>
      <c r="H25" s="16"/>
      <c r="I25" s="16"/>
      <c r="J25" s="16"/>
      <c r="K25" s="16"/>
      <c r="L25" s="16"/>
      <c r="M25" s="16"/>
      <c r="N25" s="16"/>
      <c r="O25" s="16">
        <v>4</v>
      </c>
      <c r="P25" s="16">
        <v>6.5</v>
      </c>
      <c r="Q25" s="16">
        <v>7</v>
      </c>
      <c r="R25" s="16">
        <f t="shared" si="0"/>
        <v>5.8</v>
      </c>
      <c r="S25" s="26">
        <v>6.5</v>
      </c>
      <c r="T25" s="22">
        <f t="shared" si="1"/>
        <v>6.2</v>
      </c>
    </row>
    <row r="26" spans="1:20" x14ac:dyDescent="0.35">
      <c r="A26" s="16">
        <v>21</v>
      </c>
      <c r="B26" s="16">
        <v>2120110341</v>
      </c>
      <c r="C26" s="16" t="s">
        <v>83</v>
      </c>
      <c r="D26" s="16" t="s">
        <v>84</v>
      </c>
      <c r="E26" s="16" t="s">
        <v>43</v>
      </c>
      <c r="F26" s="16" t="s">
        <v>446</v>
      </c>
      <c r="G26" s="16"/>
      <c r="H26" s="16" t="s">
        <v>447</v>
      </c>
      <c r="I26" s="16"/>
      <c r="J26" s="16"/>
      <c r="K26" s="16" t="s">
        <v>446</v>
      </c>
      <c r="L26" s="16"/>
      <c r="M26" s="16"/>
      <c r="N26" s="16"/>
      <c r="O26" s="16">
        <v>4.5</v>
      </c>
      <c r="P26" s="16">
        <v>4.5</v>
      </c>
      <c r="Q26" s="16">
        <v>6</v>
      </c>
      <c r="R26" s="16">
        <f t="shared" si="0"/>
        <v>5</v>
      </c>
      <c r="S26" s="26">
        <v>7.5</v>
      </c>
      <c r="T26" s="22">
        <f t="shared" si="1"/>
        <v>6.5</v>
      </c>
    </row>
    <row r="27" spans="1:20" x14ac:dyDescent="0.35">
      <c r="A27" s="16">
        <v>22</v>
      </c>
      <c r="B27" s="16">
        <v>2120110132</v>
      </c>
      <c r="C27" s="16" t="s">
        <v>85</v>
      </c>
      <c r="D27" s="16" t="s">
        <v>86</v>
      </c>
      <c r="E27" s="16" t="s">
        <v>53</v>
      </c>
      <c r="F27" s="16"/>
      <c r="G27" s="16" t="s">
        <v>461</v>
      </c>
      <c r="H27" s="16" t="s">
        <v>454</v>
      </c>
      <c r="I27" s="16"/>
      <c r="J27" s="16"/>
      <c r="K27" s="16" t="s">
        <v>446</v>
      </c>
      <c r="L27" s="16"/>
      <c r="M27" s="16" t="s">
        <v>447</v>
      </c>
      <c r="N27" s="16"/>
      <c r="O27" s="16">
        <v>3</v>
      </c>
      <c r="P27" s="16">
        <v>5.5</v>
      </c>
      <c r="Q27" s="16">
        <v>6</v>
      </c>
      <c r="R27" s="16">
        <f t="shared" si="0"/>
        <v>4.8</v>
      </c>
      <c r="S27" s="26">
        <v>4.5</v>
      </c>
      <c r="T27" s="22">
        <f t="shared" si="1"/>
        <v>4.5999999999999996</v>
      </c>
    </row>
    <row r="28" spans="1:20" x14ac:dyDescent="0.35">
      <c r="A28" s="16">
        <v>23</v>
      </c>
      <c r="B28" s="16">
        <v>2120110100</v>
      </c>
      <c r="C28" s="16" t="s">
        <v>87</v>
      </c>
      <c r="D28" s="16" t="s">
        <v>88</v>
      </c>
      <c r="E28" s="16" t="s">
        <v>43</v>
      </c>
      <c r="F28" s="16" t="s">
        <v>446</v>
      </c>
      <c r="G28" s="16"/>
      <c r="H28" s="16" t="s">
        <v>471</v>
      </c>
      <c r="I28" s="16" t="s">
        <v>471</v>
      </c>
      <c r="J28" s="16"/>
      <c r="K28" s="16" t="s">
        <v>446</v>
      </c>
      <c r="L28" s="16"/>
      <c r="M28" s="16" t="s">
        <v>446</v>
      </c>
      <c r="N28" s="16" t="s">
        <v>446</v>
      </c>
      <c r="O28" s="16">
        <v>2</v>
      </c>
      <c r="P28" s="16"/>
      <c r="Q28" s="16">
        <v>5</v>
      </c>
      <c r="R28" s="16">
        <f t="shared" si="0"/>
        <v>2.2999999999999998</v>
      </c>
      <c r="S28" s="26"/>
      <c r="T28" s="22">
        <f t="shared" si="1"/>
        <v>0.9</v>
      </c>
    </row>
    <row r="29" spans="1:20" x14ac:dyDescent="0.35">
      <c r="A29" s="16">
        <v>24</v>
      </c>
      <c r="B29" s="16">
        <v>2120110174</v>
      </c>
      <c r="C29" s="16" t="s">
        <v>89</v>
      </c>
      <c r="D29" s="16" t="s">
        <v>90</v>
      </c>
      <c r="E29" s="16" t="s">
        <v>51</v>
      </c>
      <c r="F29" s="16" t="s">
        <v>446</v>
      </c>
      <c r="G29" s="16"/>
      <c r="H29" s="16"/>
      <c r="I29" s="16"/>
      <c r="J29" s="16"/>
      <c r="K29" s="16" t="s">
        <v>465</v>
      </c>
      <c r="L29" s="16"/>
      <c r="M29" s="16" t="s">
        <v>461</v>
      </c>
      <c r="N29" s="16"/>
      <c r="O29" s="16">
        <v>3</v>
      </c>
      <c r="P29" s="16">
        <v>5</v>
      </c>
      <c r="Q29" s="16">
        <v>7</v>
      </c>
      <c r="R29" s="16">
        <f t="shared" si="0"/>
        <v>5</v>
      </c>
      <c r="S29" s="26">
        <v>6.5</v>
      </c>
      <c r="T29" s="22">
        <f t="shared" si="1"/>
        <v>5.9</v>
      </c>
    </row>
    <row r="30" spans="1:20" x14ac:dyDescent="0.35">
      <c r="A30" s="16">
        <v>25</v>
      </c>
      <c r="B30" s="16">
        <v>2120110140</v>
      </c>
      <c r="C30" s="16" t="s">
        <v>91</v>
      </c>
      <c r="D30" s="16" t="s">
        <v>92</v>
      </c>
      <c r="E30" s="16" t="s">
        <v>53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/>
      <c r="M30" s="16" t="s">
        <v>446</v>
      </c>
      <c r="N30" s="16" t="s">
        <v>446</v>
      </c>
      <c r="O30" s="16"/>
      <c r="P30" s="16"/>
      <c r="Q30" s="16"/>
      <c r="R30" s="16">
        <f t="shared" si="0"/>
        <v>0</v>
      </c>
      <c r="S30" s="26"/>
      <c r="T30" s="22">
        <f t="shared" si="1"/>
        <v>0</v>
      </c>
    </row>
    <row r="31" spans="1:20" x14ac:dyDescent="0.35">
      <c r="A31" s="16">
        <v>26</v>
      </c>
      <c r="B31" s="16">
        <v>2120110105</v>
      </c>
      <c r="C31" s="16" t="s">
        <v>93</v>
      </c>
      <c r="D31" s="16" t="s">
        <v>94</v>
      </c>
      <c r="E31" s="16" t="s">
        <v>43</v>
      </c>
      <c r="F31" s="16"/>
      <c r="G31" s="16" t="s">
        <v>447</v>
      </c>
      <c r="H31" s="16"/>
      <c r="I31" s="16"/>
      <c r="J31" s="16"/>
      <c r="K31" s="16" t="s">
        <v>454</v>
      </c>
      <c r="L31" s="16"/>
      <c r="M31" s="16" t="s">
        <v>484</v>
      </c>
      <c r="N31" s="21" t="s">
        <v>450</v>
      </c>
      <c r="O31" s="16">
        <v>5</v>
      </c>
      <c r="P31" s="16">
        <v>7</v>
      </c>
      <c r="Q31" s="16">
        <v>7</v>
      </c>
      <c r="R31" s="16">
        <f t="shared" si="0"/>
        <v>6.3</v>
      </c>
      <c r="S31" s="26">
        <v>7.5</v>
      </c>
      <c r="T31" s="22">
        <f t="shared" si="1"/>
        <v>7</v>
      </c>
    </row>
    <row r="32" spans="1:20" x14ac:dyDescent="0.35">
      <c r="A32" s="16"/>
      <c r="B32" s="16"/>
      <c r="C32" s="16" t="s">
        <v>448</v>
      </c>
      <c r="D32" s="16" t="s">
        <v>138</v>
      </c>
      <c r="E32" s="16"/>
      <c r="F32" s="16"/>
      <c r="G32" s="16" t="s">
        <v>446</v>
      </c>
      <c r="H32" s="16"/>
      <c r="I32" s="16" t="s">
        <v>471</v>
      </c>
      <c r="J32" s="16"/>
      <c r="K32" s="16"/>
      <c r="L32" s="16"/>
      <c r="M32" s="16"/>
      <c r="N32" s="16"/>
      <c r="O32" s="16">
        <v>5</v>
      </c>
      <c r="P32" s="16">
        <v>8</v>
      </c>
      <c r="Q32" s="16">
        <v>7</v>
      </c>
      <c r="R32" s="16">
        <f t="shared" si="0"/>
        <v>6.7</v>
      </c>
      <c r="S32" s="26"/>
      <c r="T32" s="22">
        <f t="shared" si="1"/>
        <v>2.7</v>
      </c>
    </row>
    <row r="33" spans="1:20" x14ac:dyDescent="0.35">
      <c r="A33" s="16"/>
      <c r="B33" s="16"/>
      <c r="C33" s="16" t="s">
        <v>449</v>
      </c>
      <c r="D33" s="16" t="s">
        <v>262</v>
      </c>
      <c r="E33" s="16"/>
      <c r="F33" s="16"/>
      <c r="G33" s="16"/>
      <c r="H33" s="16"/>
      <c r="I33" s="16"/>
      <c r="J33" s="16"/>
      <c r="K33" s="16"/>
      <c r="L33" s="16"/>
      <c r="M33" s="16"/>
      <c r="N33" s="21" t="s">
        <v>450</v>
      </c>
      <c r="O33" s="16">
        <v>5</v>
      </c>
      <c r="P33" s="16">
        <v>8</v>
      </c>
      <c r="Q33" s="16">
        <v>8</v>
      </c>
      <c r="R33" s="16">
        <f t="shared" si="0"/>
        <v>7</v>
      </c>
      <c r="S33" s="26">
        <v>7</v>
      </c>
      <c r="T33" s="22">
        <f t="shared" si="1"/>
        <v>7</v>
      </c>
    </row>
    <row r="34" spans="1:20" ht="16.5" x14ac:dyDescent="0.35">
      <c r="Q34" s="32" t="s">
        <v>438</v>
      </c>
      <c r="R34" s="32"/>
      <c r="S34" s="32"/>
      <c r="T34" s="33"/>
    </row>
    <row r="35" spans="1:20" ht="16.5" x14ac:dyDescent="0.35">
      <c r="Q35" s="19"/>
      <c r="R35" s="18"/>
    </row>
    <row r="36" spans="1:20" ht="16.5" x14ac:dyDescent="0.35">
      <c r="Q36" s="19"/>
      <c r="R36" s="18"/>
    </row>
    <row r="37" spans="1:20" ht="16.5" x14ac:dyDescent="0.35">
      <c r="Q37" s="19"/>
      <c r="R37" s="18"/>
    </row>
    <row r="38" spans="1:20" ht="16.5" x14ac:dyDescent="0.35">
      <c r="Q38" s="17" t="s">
        <v>439</v>
      </c>
      <c r="R38" s="18"/>
    </row>
  </sheetData>
  <mergeCells count="3">
    <mergeCell ref="A1:T1"/>
    <mergeCell ref="A2:H2"/>
    <mergeCell ref="Q34:T34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4097" r:id="rId3">
          <objectPr defaultSize="0" autoPict="0" r:id="rId4">
            <anchor moveWithCells="1" sizeWithCells="1">
              <from>
                <xdr:col>16</xdr:col>
                <xdr:colOff>0</xdr:colOff>
                <xdr:row>34</xdr:row>
                <xdr:rowOff>12700</xdr:rowOff>
              </from>
              <to>
                <xdr:col>19</xdr:col>
                <xdr:colOff>12700</xdr:colOff>
                <xdr:row>36</xdr:row>
                <xdr:rowOff>184150</xdr:rowOff>
              </to>
            </anchor>
          </objectPr>
        </oleObject>
      </mc:Choice>
      <mc:Fallback>
        <oleObject progId="PBrush" shapeId="4097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1EF0B-6E12-4E18-A7E3-770FB73BD69D}">
  <dimension ref="A1:S73"/>
  <sheetViews>
    <sheetView workbookViewId="0">
      <selection activeCell="N20" sqref="N20"/>
    </sheetView>
  </sheetViews>
  <sheetFormatPr defaultRowHeight="15.5" x14ac:dyDescent="0.35"/>
  <cols>
    <col min="1" max="1" width="3" customWidth="1"/>
    <col min="2" max="2" width="11" customWidth="1"/>
    <col min="3" max="3" width="14.33203125" customWidth="1"/>
    <col min="4" max="4" width="6.33203125" customWidth="1"/>
    <col min="5" max="5" width="10" customWidth="1"/>
    <col min="6" max="13" width="3.58203125" customWidth="1"/>
    <col min="14" max="18" width="4.58203125" customWidth="1"/>
    <col min="19" max="19" width="5" customWidth="1"/>
  </cols>
  <sheetData>
    <row r="1" spans="1:19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31" t="s">
        <v>21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 t="s">
        <v>445</v>
      </c>
      <c r="P3" s="1"/>
      <c r="Q3" s="2"/>
      <c r="R3" s="3"/>
      <c r="S3" s="4"/>
    </row>
    <row r="4" spans="1:19" x14ac:dyDescent="0.35">
      <c r="A4" s="1" t="s">
        <v>25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2122220031</v>
      </c>
      <c r="C6" s="16" t="s">
        <v>95</v>
      </c>
      <c r="D6" s="16" t="s">
        <v>42</v>
      </c>
      <c r="E6" s="16" t="s">
        <v>96</v>
      </c>
      <c r="F6" s="16" t="s">
        <v>446</v>
      </c>
      <c r="G6" s="16" t="s">
        <v>446</v>
      </c>
      <c r="H6" s="16"/>
      <c r="I6" s="16" t="s">
        <v>446</v>
      </c>
      <c r="J6" s="16" t="s">
        <v>446</v>
      </c>
      <c r="K6" s="16" t="s">
        <v>446</v>
      </c>
      <c r="L6" s="16" t="s">
        <v>446</v>
      </c>
      <c r="M6" s="16" t="s">
        <v>446</v>
      </c>
      <c r="N6" s="16"/>
      <c r="O6" s="16"/>
      <c r="P6" s="16">
        <v>0</v>
      </c>
      <c r="Q6" s="16">
        <f>ROUND((N6+O6+P6)/3,1)</f>
        <v>0</v>
      </c>
      <c r="R6" s="26"/>
      <c r="S6" s="22">
        <f>ROUND(Q6*0.4+R6*0.6,1)</f>
        <v>0</v>
      </c>
    </row>
    <row r="7" spans="1:19" x14ac:dyDescent="0.35">
      <c r="A7" s="16">
        <v>2</v>
      </c>
      <c r="B7" s="16">
        <v>2120110279</v>
      </c>
      <c r="C7" s="16" t="s">
        <v>97</v>
      </c>
      <c r="D7" s="16" t="s">
        <v>98</v>
      </c>
      <c r="E7" s="16" t="s">
        <v>99</v>
      </c>
      <c r="F7" s="16"/>
      <c r="G7" s="16"/>
      <c r="H7" s="16"/>
      <c r="I7" s="16"/>
      <c r="J7" s="16"/>
      <c r="K7" s="16"/>
      <c r="L7" s="16"/>
      <c r="M7" s="16"/>
      <c r="N7" s="16">
        <v>1</v>
      </c>
      <c r="O7" s="16">
        <v>4</v>
      </c>
      <c r="P7" s="16">
        <v>6</v>
      </c>
      <c r="Q7" s="16">
        <f t="shared" ref="Q7:Q68" si="0">ROUND((N7+O7+P7)/3,1)</f>
        <v>3.7</v>
      </c>
      <c r="R7" s="26">
        <v>4</v>
      </c>
      <c r="S7" s="22">
        <f t="shared" ref="S7:S68" si="1">ROUND(Q7*0.4+R7*0.6,1)</f>
        <v>3.9</v>
      </c>
    </row>
    <row r="8" spans="1:19" x14ac:dyDescent="0.35">
      <c r="A8" s="16">
        <v>3</v>
      </c>
      <c r="B8" s="16">
        <v>2122170805</v>
      </c>
      <c r="C8" s="16" t="s">
        <v>100</v>
      </c>
      <c r="D8" s="16" t="s">
        <v>101</v>
      </c>
      <c r="E8" s="16" t="s">
        <v>96</v>
      </c>
      <c r="F8" s="16" t="s">
        <v>446</v>
      </c>
      <c r="G8" s="16" t="s">
        <v>446</v>
      </c>
      <c r="H8" s="16"/>
      <c r="I8" s="16" t="s">
        <v>447</v>
      </c>
      <c r="J8" s="16" t="s">
        <v>446</v>
      </c>
      <c r="K8" s="16" t="s">
        <v>446</v>
      </c>
      <c r="L8" s="16" t="s">
        <v>446</v>
      </c>
      <c r="M8" s="16" t="s">
        <v>446</v>
      </c>
      <c r="N8" s="16"/>
      <c r="O8" s="16"/>
      <c r="P8" s="16">
        <v>0</v>
      </c>
      <c r="Q8" s="16">
        <f t="shared" si="0"/>
        <v>0</v>
      </c>
      <c r="R8" s="26"/>
      <c r="S8" s="22">
        <f t="shared" si="1"/>
        <v>0</v>
      </c>
    </row>
    <row r="9" spans="1:19" x14ac:dyDescent="0.35">
      <c r="A9" s="16">
        <v>4</v>
      </c>
      <c r="B9" s="16">
        <v>2122220011</v>
      </c>
      <c r="C9" s="16" t="s">
        <v>102</v>
      </c>
      <c r="D9" s="16" t="s">
        <v>101</v>
      </c>
      <c r="E9" s="16" t="s">
        <v>96</v>
      </c>
      <c r="F9" s="16"/>
      <c r="G9" s="16"/>
      <c r="H9" s="16"/>
      <c r="I9" s="16" t="s">
        <v>451</v>
      </c>
      <c r="J9" s="16"/>
      <c r="K9" s="16" t="s">
        <v>480</v>
      </c>
      <c r="L9" s="16"/>
      <c r="M9" s="16"/>
      <c r="N9" s="16">
        <v>0.5</v>
      </c>
      <c r="O9" s="16">
        <v>2.5</v>
      </c>
      <c r="P9" s="16">
        <v>6</v>
      </c>
      <c r="Q9" s="16">
        <f t="shared" si="0"/>
        <v>3</v>
      </c>
      <c r="R9" s="26">
        <v>0</v>
      </c>
      <c r="S9" s="22">
        <f t="shared" si="1"/>
        <v>1.2</v>
      </c>
    </row>
    <row r="10" spans="1:19" x14ac:dyDescent="0.35">
      <c r="A10" s="16">
        <v>5</v>
      </c>
      <c r="B10" s="16">
        <v>2122220019</v>
      </c>
      <c r="C10" s="16" t="s">
        <v>103</v>
      </c>
      <c r="D10" s="16" t="s">
        <v>104</v>
      </c>
      <c r="E10" s="16" t="s">
        <v>96</v>
      </c>
      <c r="F10" s="16"/>
      <c r="G10" s="16" t="s">
        <v>454</v>
      </c>
      <c r="H10" s="16"/>
      <c r="I10" s="16"/>
      <c r="J10" s="16"/>
      <c r="K10" s="16" t="s">
        <v>446</v>
      </c>
      <c r="L10" s="16"/>
      <c r="M10" s="16"/>
      <c r="N10" s="16">
        <v>1</v>
      </c>
      <c r="O10" s="16">
        <v>3</v>
      </c>
      <c r="P10" s="16">
        <v>6</v>
      </c>
      <c r="Q10" s="16">
        <f t="shared" si="0"/>
        <v>3.3</v>
      </c>
      <c r="R10" s="26">
        <v>3.5</v>
      </c>
      <c r="S10" s="22">
        <f t="shared" si="1"/>
        <v>3.4</v>
      </c>
    </row>
    <row r="11" spans="1:19" x14ac:dyDescent="0.35">
      <c r="A11" s="16">
        <v>6</v>
      </c>
      <c r="B11" s="16">
        <v>2120110281</v>
      </c>
      <c r="C11" s="16" t="s">
        <v>105</v>
      </c>
      <c r="D11" s="16" t="s">
        <v>106</v>
      </c>
      <c r="E11" s="16" t="s">
        <v>99</v>
      </c>
      <c r="F11" s="16"/>
      <c r="G11" s="16"/>
      <c r="H11" s="16"/>
      <c r="I11" s="16"/>
      <c r="J11" s="16"/>
      <c r="K11" s="16"/>
      <c r="L11" s="16"/>
      <c r="M11" s="16"/>
      <c r="N11" s="16">
        <v>4</v>
      </c>
      <c r="O11" s="16">
        <v>6</v>
      </c>
      <c r="P11" s="16">
        <v>7</v>
      </c>
      <c r="Q11" s="16">
        <f t="shared" si="0"/>
        <v>5.7</v>
      </c>
      <c r="R11" s="26">
        <v>6</v>
      </c>
      <c r="S11" s="22">
        <f t="shared" si="1"/>
        <v>5.9</v>
      </c>
    </row>
    <row r="12" spans="1:19" x14ac:dyDescent="0.35">
      <c r="A12" s="16">
        <v>7</v>
      </c>
      <c r="B12" s="16">
        <v>2120110282</v>
      </c>
      <c r="C12" s="16" t="s">
        <v>107</v>
      </c>
      <c r="D12" s="16" t="s">
        <v>106</v>
      </c>
      <c r="E12" s="16" t="s">
        <v>99</v>
      </c>
      <c r="F12" s="16"/>
      <c r="G12" s="16"/>
      <c r="H12" s="16"/>
      <c r="I12" s="16"/>
      <c r="J12" s="16"/>
      <c r="K12" s="16"/>
      <c r="L12" s="16"/>
      <c r="M12" s="16"/>
      <c r="N12" s="16">
        <v>3</v>
      </c>
      <c r="O12" s="16">
        <v>3.5</v>
      </c>
      <c r="P12" s="16">
        <v>6</v>
      </c>
      <c r="Q12" s="16">
        <f t="shared" si="0"/>
        <v>4.2</v>
      </c>
      <c r="R12" s="26">
        <v>5</v>
      </c>
      <c r="S12" s="22">
        <f t="shared" si="1"/>
        <v>4.7</v>
      </c>
    </row>
    <row r="13" spans="1:19" x14ac:dyDescent="0.35">
      <c r="A13" s="16">
        <v>8</v>
      </c>
      <c r="B13" s="16">
        <v>2122110290</v>
      </c>
      <c r="C13" s="16" t="s">
        <v>68</v>
      </c>
      <c r="D13" s="16" t="s">
        <v>106</v>
      </c>
      <c r="E13" s="16" t="s">
        <v>96</v>
      </c>
      <c r="F13" s="16" t="s">
        <v>446</v>
      </c>
      <c r="G13" s="16"/>
      <c r="H13" s="16"/>
      <c r="I13" s="16" t="s">
        <v>470</v>
      </c>
      <c r="J13" s="16" t="s">
        <v>447</v>
      </c>
      <c r="K13" s="16" t="s">
        <v>455</v>
      </c>
      <c r="L13" s="16" t="s">
        <v>446</v>
      </c>
      <c r="M13" s="16" t="s">
        <v>446</v>
      </c>
      <c r="N13" s="16">
        <v>1</v>
      </c>
      <c r="O13" s="16">
        <v>1</v>
      </c>
      <c r="P13" s="16">
        <f t="shared" ref="P13:P65" si="2">10-COUNTIF(F13:M13,"v")-COUNTIF(F13:M13,"*n*")-COUNTIF(F13:M13,"*t*")</f>
        <v>4</v>
      </c>
      <c r="Q13" s="16">
        <f t="shared" si="0"/>
        <v>2</v>
      </c>
      <c r="R13" s="26"/>
      <c r="S13" s="22">
        <f t="shared" si="1"/>
        <v>0.8</v>
      </c>
    </row>
    <row r="14" spans="1:19" x14ac:dyDescent="0.35">
      <c r="A14" s="16">
        <v>9</v>
      </c>
      <c r="B14" s="16">
        <v>2122110184</v>
      </c>
      <c r="C14" s="16" t="s">
        <v>108</v>
      </c>
      <c r="D14" s="16" t="s">
        <v>109</v>
      </c>
      <c r="E14" s="16" t="s">
        <v>96</v>
      </c>
      <c r="F14" s="16" t="s">
        <v>451</v>
      </c>
      <c r="G14" s="16" t="s">
        <v>446</v>
      </c>
      <c r="H14" s="16"/>
      <c r="I14" s="16" t="s">
        <v>447</v>
      </c>
      <c r="J14" s="16"/>
      <c r="K14" s="16"/>
      <c r="L14" s="16"/>
      <c r="M14" s="16" t="s">
        <v>446</v>
      </c>
      <c r="N14" s="16">
        <v>0</v>
      </c>
      <c r="O14" s="16">
        <v>0</v>
      </c>
      <c r="P14" s="16">
        <v>5</v>
      </c>
      <c r="Q14" s="16">
        <f t="shared" si="0"/>
        <v>1.7</v>
      </c>
      <c r="R14" s="26">
        <v>0</v>
      </c>
      <c r="S14" s="22">
        <f t="shared" si="1"/>
        <v>0.7</v>
      </c>
    </row>
    <row r="15" spans="1:19" x14ac:dyDescent="0.35">
      <c r="A15" s="16">
        <v>10</v>
      </c>
      <c r="B15" s="16">
        <v>2122220005</v>
      </c>
      <c r="C15" s="16" t="s">
        <v>110</v>
      </c>
      <c r="D15" s="16" t="s">
        <v>111</v>
      </c>
      <c r="E15" s="16" t="s">
        <v>96</v>
      </c>
      <c r="F15" s="16"/>
      <c r="G15" s="16" t="s">
        <v>463</v>
      </c>
      <c r="H15" s="16"/>
      <c r="I15" s="16" t="s">
        <v>451</v>
      </c>
      <c r="J15" s="16"/>
      <c r="K15" s="16"/>
      <c r="L15" s="16"/>
      <c r="M15" s="16" t="s">
        <v>446</v>
      </c>
      <c r="N15" s="16">
        <v>0.5</v>
      </c>
      <c r="O15" s="16">
        <v>1</v>
      </c>
      <c r="P15" s="16">
        <v>5</v>
      </c>
      <c r="Q15" s="16">
        <f t="shared" si="0"/>
        <v>2.2000000000000002</v>
      </c>
      <c r="R15" s="26">
        <v>0</v>
      </c>
      <c r="S15" s="22">
        <f t="shared" si="1"/>
        <v>0.9</v>
      </c>
    </row>
    <row r="16" spans="1:19" x14ac:dyDescent="0.35">
      <c r="A16" s="16">
        <v>11</v>
      </c>
      <c r="B16" s="16">
        <v>2122220024</v>
      </c>
      <c r="C16" s="16" t="s">
        <v>112</v>
      </c>
      <c r="D16" s="16" t="s">
        <v>113</v>
      </c>
      <c r="E16" s="16" t="s">
        <v>96</v>
      </c>
      <c r="F16" s="16" t="s">
        <v>446</v>
      </c>
      <c r="G16" s="16"/>
      <c r="H16" s="16"/>
      <c r="I16" s="16"/>
      <c r="J16" s="16"/>
      <c r="K16" s="16"/>
      <c r="L16" s="16"/>
      <c r="M16" s="16"/>
      <c r="N16" s="16">
        <v>1</v>
      </c>
      <c r="O16" s="16">
        <v>4</v>
      </c>
      <c r="P16" s="16">
        <v>6</v>
      </c>
      <c r="Q16" s="16">
        <f t="shared" si="0"/>
        <v>3.7</v>
      </c>
      <c r="R16" s="26">
        <v>5.5</v>
      </c>
      <c r="S16" s="22">
        <f t="shared" si="1"/>
        <v>4.8</v>
      </c>
    </row>
    <row r="17" spans="1:19" x14ac:dyDescent="0.35">
      <c r="A17" s="16">
        <v>12</v>
      </c>
      <c r="B17" s="16">
        <v>2122110300</v>
      </c>
      <c r="C17" s="16" t="s">
        <v>114</v>
      </c>
      <c r="D17" s="16" t="s">
        <v>115</v>
      </c>
      <c r="E17" s="16" t="s">
        <v>96</v>
      </c>
      <c r="F17" s="16"/>
      <c r="G17" s="16"/>
      <c r="H17" s="16"/>
      <c r="I17" s="16"/>
      <c r="J17" s="16"/>
      <c r="K17" s="16"/>
      <c r="L17" s="16"/>
      <c r="M17" s="16"/>
      <c r="N17" s="16">
        <v>2</v>
      </c>
      <c r="O17" s="16">
        <v>4.5</v>
      </c>
      <c r="P17" s="16">
        <v>7</v>
      </c>
      <c r="Q17" s="16">
        <f t="shared" si="0"/>
        <v>4.5</v>
      </c>
      <c r="R17" s="26">
        <v>4</v>
      </c>
      <c r="S17" s="22">
        <f t="shared" si="1"/>
        <v>4.2</v>
      </c>
    </row>
    <row r="18" spans="1:19" x14ac:dyDescent="0.35">
      <c r="A18" s="16">
        <v>13</v>
      </c>
      <c r="B18" s="16">
        <v>2122220023</v>
      </c>
      <c r="C18" s="16" t="s">
        <v>116</v>
      </c>
      <c r="D18" s="16" t="s">
        <v>115</v>
      </c>
      <c r="E18" s="16" t="s">
        <v>96</v>
      </c>
      <c r="F18" s="16"/>
      <c r="G18" s="16"/>
      <c r="H18" s="16"/>
      <c r="I18" s="21" t="s">
        <v>450</v>
      </c>
      <c r="J18" s="16"/>
      <c r="K18" s="16"/>
      <c r="L18" s="16"/>
      <c r="M18" s="16"/>
      <c r="N18" s="16">
        <v>4</v>
      </c>
      <c r="O18" s="16">
        <v>6</v>
      </c>
      <c r="P18" s="16">
        <v>8</v>
      </c>
      <c r="Q18" s="16">
        <f t="shared" si="0"/>
        <v>6</v>
      </c>
      <c r="R18" s="26">
        <v>5.5</v>
      </c>
      <c r="S18" s="22">
        <f t="shared" si="1"/>
        <v>5.7</v>
      </c>
    </row>
    <row r="19" spans="1:19" x14ac:dyDescent="0.35">
      <c r="A19" s="16">
        <v>14</v>
      </c>
      <c r="B19" s="16">
        <v>2122110222</v>
      </c>
      <c r="C19" s="16" t="s">
        <v>117</v>
      </c>
      <c r="D19" s="16" t="s">
        <v>118</v>
      </c>
      <c r="E19" s="16" t="s">
        <v>96</v>
      </c>
      <c r="F19" s="16"/>
      <c r="G19" s="16"/>
      <c r="H19" s="16"/>
      <c r="I19" s="16"/>
      <c r="J19" s="16"/>
      <c r="K19" s="16"/>
      <c r="L19" s="16" t="s">
        <v>485</v>
      </c>
      <c r="M19" s="16"/>
      <c r="N19" s="16">
        <v>3</v>
      </c>
      <c r="O19" s="16">
        <v>4.5</v>
      </c>
      <c r="P19" s="16">
        <v>6</v>
      </c>
      <c r="Q19" s="16">
        <f t="shared" si="0"/>
        <v>4.5</v>
      </c>
      <c r="R19" s="26">
        <v>4</v>
      </c>
      <c r="S19" s="22">
        <f t="shared" si="1"/>
        <v>4.2</v>
      </c>
    </row>
    <row r="20" spans="1:19" x14ac:dyDescent="0.35">
      <c r="A20" s="16">
        <v>15</v>
      </c>
      <c r="B20" s="16">
        <v>2122170481</v>
      </c>
      <c r="C20" s="16" t="s">
        <v>119</v>
      </c>
      <c r="D20" s="16" t="s">
        <v>120</v>
      </c>
      <c r="E20" s="16" t="s">
        <v>96</v>
      </c>
      <c r="F20" s="16" t="s">
        <v>446</v>
      </c>
      <c r="G20" s="16"/>
      <c r="H20" s="16"/>
      <c r="I20" s="16" t="s">
        <v>475</v>
      </c>
      <c r="J20" s="16" t="s">
        <v>447</v>
      </c>
      <c r="K20" s="16" t="s">
        <v>455</v>
      </c>
      <c r="L20" s="16" t="s">
        <v>446</v>
      </c>
      <c r="M20" s="16" t="s">
        <v>446</v>
      </c>
      <c r="N20" s="16">
        <v>1.5</v>
      </c>
      <c r="O20" s="16">
        <v>0</v>
      </c>
      <c r="P20" s="16">
        <f t="shared" si="2"/>
        <v>3</v>
      </c>
      <c r="Q20" s="16">
        <f t="shared" si="0"/>
        <v>1.5</v>
      </c>
      <c r="R20" s="26"/>
      <c r="S20" s="22">
        <f t="shared" si="1"/>
        <v>0.6</v>
      </c>
    </row>
    <row r="21" spans="1:19" x14ac:dyDescent="0.35">
      <c r="A21" s="16">
        <v>16</v>
      </c>
      <c r="B21" s="16">
        <v>2122110027</v>
      </c>
      <c r="C21" s="16" t="s">
        <v>121</v>
      </c>
      <c r="D21" s="16" t="s">
        <v>120</v>
      </c>
      <c r="E21" s="16" t="s">
        <v>96</v>
      </c>
      <c r="F21" s="16"/>
      <c r="G21" s="16"/>
      <c r="H21" s="16"/>
      <c r="I21" s="16"/>
      <c r="J21" s="16"/>
      <c r="K21" s="16"/>
      <c r="L21" s="16"/>
      <c r="M21" s="16"/>
      <c r="N21" s="16">
        <v>3</v>
      </c>
      <c r="O21" s="16">
        <v>5.5</v>
      </c>
      <c r="P21" s="16">
        <v>7</v>
      </c>
      <c r="Q21" s="16">
        <f t="shared" si="0"/>
        <v>5.2</v>
      </c>
      <c r="R21" s="26">
        <v>7.5</v>
      </c>
      <c r="S21" s="22">
        <f t="shared" si="1"/>
        <v>6.6</v>
      </c>
    </row>
    <row r="22" spans="1:19" x14ac:dyDescent="0.35">
      <c r="A22" s="16">
        <v>17</v>
      </c>
      <c r="B22" s="16">
        <v>2122110056</v>
      </c>
      <c r="C22" s="16" t="s">
        <v>68</v>
      </c>
      <c r="D22" s="16" t="s">
        <v>122</v>
      </c>
      <c r="E22" s="16" t="s">
        <v>96</v>
      </c>
      <c r="F22" s="16" t="s">
        <v>446</v>
      </c>
      <c r="G22" s="16"/>
      <c r="H22" s="16"/>
      <c r="I22" s="16"/>
      <c r="J22" s="16"/>
      <c r="K22" s="16"/>
      <c r="L22" s="16"/>
      <c r="M22" s="16"/>
      <c r="N22" s="16">
        <v>0</v>
      </c>
      <c r="O22" s="16">
        <v>3</v>
      </c>
      <c r="P22" s="16">
        <v>6</v>
      </c>
      <c r="Q22" s="16">
        <f t="shared" si="0"/>
        <v>3</v>
      </c>
      <c r="R22" s="26">
        <v>2.5</v>
      </c>
      <c r="S22" s="22">
        <f t="shared" si="1"/>
        <v>2.7</v>
      </c>
    </row>
    <row r="23" spans="1:19" x14ac:dyDescent="0.35">
      <c r="A23" s="16">
        <v>18</v>
      </c>
      <c r="B23" s="16">
        <v>2122110159</v>
      </c>
      <c r="C23" s="16" t="s">
        <v>123</v>
      </c>
      <c r="D23" s="16" t="s">
        <v>122</v>
      </c>
      <c r="E23" s="16" t="s">
        <v>96</v>
      </c>
      <c r="F23" s="16" t="s">
        <v>446</v>
      </c>
      <c r="G23" s="16" t="s">
        <v>454</v>
      </c>
      <c r="H23" s="16"/>
      <c r="I23" s="16" t="s">
        <v>470</v>
      </c>
      <c r="J23" s="16" t="s">
        <v>447</v>
      </c>
      <c r="K23" s="16" t="s">
        <v>464</v>
      </c>
      <c r="L23" s="16" t="s">
        <v>446</v>
      </c>
      <c r="M23" s="16" t="s">
        <v>446</v>
      </c>
      <c r="N23" s="16">
        <v>0</v>
      </c>
      <c r="O23" s="16">
        <v>0</v>
      </c>
      <c r="P23" s="16">
        <f t="shared" si="2"/>
        <v>3</v>
      </c>
      <c r="Q23" s="16">
        <f t="shared" si="0"/>
        <v>1</v>
      </c>
      <c r="R23" s="26"/>
      <c r="S23" s="22">
        <f t="shared" si="1"/>
        <v>0.4</v>
      </c>
    </row>
    <row r="24" spans="1:19" x14ac:dyDescent="0.35">
      <c r="A24" s="16">
        <v>19</v>
      </c>
      <c r="B24" s="16">
        <v>2122150003</v>
      </c>
      <c r="C24" s="16" t="s">
        <v>124</v>
      </c>
      <c r="D24" s="16" t="s">
        <v>125</v>
      </c>
      <c r="E24" s="16" t="s">
        <v>96</v>
      </c>
      <c r="F24" s="16"/>
      <c r="G24" s="16"/>
      <c r="H24" s="16"/>
      <c r="I24" s="16" t="s">
        <v>476</v>
      </c>
      <c r="J24" s="16"/>
      <c r="K24" s="16" t="s">
        <v>446</v>
      </c>
      <c r="L24" s="16"/>
      <c r="M24" s="16"/>
      <c r="N24" s="16">
        <v>2.5</v>
      </c>
      <c r="O24" s="16">
        <v>1.5</v>
      </c>
      <c r="P24" s="16">
        <v>6</v>
      </c>
      <c r="Q24" s="16">
        <f t="shared" si="0"/>
        <v>3.3</v>
      </c>
      <c r="R24" s="26">
        <v>5.5</v>
      </c>
      <c r="S24" s="22">
        <f t="shared" si="1"/>
        <v>4.5999999999999996</v>
      </c>
    </row>
    <row r="25" spans="1:19" x14ac:dyDescent="0.35">
      <c r="A25" s="16">
        <v>20</v>
      </c>
      <c r="B25" s="16">
        <v>2120110291</v>
      </c>
      <c r="C25" s="16" t="s">
        <v>126</v>
      </c>
      <c r="D25" s="16" t="s">
        <v>60</v>
      </c>
      <c r="E25" s="16" t="s">
        <v>99</v>
      </c>
      <c r="F25" s="16"/>
      <c r="G25" s="16"/>
      <c r="H25" s="16"/>
      <c r="I25" s="16"/>
      <c r="J25" s="16"/>
      <c r="K25" s="16" t="s">
        <v>446</v>
      </c>
      <c r="L25" s="16" t="s">
        <v>461</v>
      </c>
      <c r="M25" s="16"/>
      <c r="N25" s="16">
        <v>3.5</v>
      </c>
      <c r="O25" s="16">
        <v>0</v>
      </c>
      <c r="P25" s="16">
        <v>6</v>
      </c>
      <c r="Q25" s="16">
        <f t="shared" si="0"/>
        <v>3.2</v>
      </c>
      <c r="R25" s="26">
        <v>4</v>
      </c>
      <c r="S25" s="22">
        <f t="shared" si="1"/>
        <v>3.7</v>
      </c>
    </row>
    <row r="26" spans="1:19" x14ac:dyDescent="0.35">
      <c r="A26" s="16">
        <v>21</v>
      </c>
      <c r="B26" s="16">
        <v>2122220030</v>
      </c>
      <c r="C26" s="16" t="s">
        <v>127</v>
      </c>
      <c r="D26" s="16" t="s">
        <v>128</v>
      </c>
      <c r="E26" s="16" t="s">
        <v>96</v>
      </c>
      <c r="F26" s="16" t="s">
        <v>446</v>
      </c>
      <c r="G26" s="16" t="s">
        <v>446</v>
      </c>
      <c r="H26" s="16"/>
      <c r="I26" s="16" t="s">
        <v>446</v>
      </c>
      <c r="J26" s="16" t="s">
        <v>446</v>
      </c>
      <c r="K26" s="16" t="s">
        <v>446</v>
      </c>
      <c r="L26" s="16" t="s">
        <v>446</v>
      </c>
      <c r="M26" s="16" t="s">
        <v>446</v>
      </c>
      <c r="N26" s="16"/>
      <c r="O26" s="16"/>
      <c r="P26" s="16">
        <v>0</v>
      </c>
      <c r="Q26" s="16">
        <f t="shared" si="0"/>
        <v>0</v>
      </c>
      <c r="R26" s="26"/>
      <c r="S26" s="22">
        <f t="shared" si="1"/>
        <v>0</v>
      </c>
    </row>
    <row r="27" spans="1:19" x14ac:dyDescent="0.35">
      <c r="A27" s="16">
        <v>22</v>
      </c>
      <c r="B27" s="16">
        <v>2122220027</v>
      </c>
      <c r="C27" s="16" t="s">
        <v>129</v>
      </c>
      <c r="D27" s="16" t="s">
        <v>130</v>
      </c>
      <c r="E27" s="16" t="s">
        <v>96</v>
      </c>
      <c r="F27" s="16" t="s">
        <v>446</v>
      </c>
      <c r="G27" s="16" t="s">
        <v>446</v>
      </c>
      <c r="H27" s="16"/>
      <c r="I27" s="16" t="s">
        <v>446</v>
      </c>
      <c r="J27" s="16" t="s">
        <v>446</v>
      </c>
      <c r="K27" s="16" t="s">
        <v>446</v>
      </c>
      <c r="L27" s="16" t="s">
        <v>446</v>
      </c>
      <c r="M27" s="16" t="s">
        <v>446</v>
      </c>
      <c r="N27" s="16"/>
      <c r="O27" s="16"/>
      <c r="P27" s="16">
        <v>0</v>
      </c>
      <c r="Q27" s="16">
        <f t="shared" si="0"/>
        <v>0</v>
      </c>
      <c r="R27" s="26"/>
      <c r="S27" s="22">
        <f t="shared" si="1"/>
        <v>0</v>
      </c>
    </row>
    <row r="28" spans="1:19" x14ac:dyDescent="0.35">
      <c r="A28" s="16">
        <v>23</v>
      </c>
      <c r="B28" s="16">
        <v>2122220021</v>
      </c>
      <c r="C28" s="16" t="s">
        <v>131</v>
      </c>
      <c r="D28" s="16" t="s">
        <v>132</v>
      </c>
      <c r="E28" s="16" t="s">
        <v>96</v>
      </c>
      <c r="F28" s="16" t="s">
        <v>446</v>
      </c>
      <c r="G28" s="16"/>
      <c r="H28" s="16"/>
      <c r="I28" s="16" t="s">
        <v>454</v>
      </c>
      <c r="J28" s="16"/>
      <c r="K28" s="16" t="s">
        <v>478</v>
      </c>
      <c r="L28" s="16" t="s">
        <v>446</v>
      </c>
      <c r="M28" s="16" t="s">
        <v>446</v>
      </c>
      <c r="N28" s="16">
        <v>0</v>
      </c>
      <c r="O28" s="16"/>
      <c r="P28" s="16">
        <v>0</v>
      </c>
      <c r="Q28" s="16">
        <f t="shared" si="0"/>
        <v>0</v>
      </c>
      <c r="R28" s="26"/>
      <c r="S28" s="22">
        <f t="shared" si="1"/>
        <v>0</v>
      </c>
    </row>
    <row r="29" spans="1:19" x14ac:dyDescent="0.35">
      <c r="A29" s="16">
        <v>24</v>
      </c>
      <c r="B29" s="16">
        <v>2122220028</v>
      </c>
      <c r="C29" s="16" t="s">
        <v>133</v>
      </c>
      <c r="D29" s="16" t="s">
        <v>134</v>
      </c>
      <c r="E29" s="16" t="s">
        <v>96</v>
      </c>
      <c r="F29" s="16" t="s">
        <v>446</v>
      </c>
      <c r="G29" s="16" t="s">
        <v>447</v>
      </c>
      <c r="H29" s="16"/>
      <c r="I29" s="16" t="s">
        <v>446</v>
      </c>
      <c r="J29" s="16" t="s">
        <v>446</v>
      </c>
      <c r="K29" s="16" t="s">
        <v>446</v>
      </c>
      <c r="L29" s="16" t="s">
        <v>446</v>
      </c>
      <c r="M29" s="16" t="s">
        <v>446</v>
      </c>
      <c r="N29" s="16"/>
      <c r="O29" s="16"/>
      <c r="P29" s="16">
        <v>0</v>
      </c>
      <c r="Q29" s="16">
        <f t="shared" si="0"/>
        <v>0</v>
      </c>
      <c r="R29" s="26"/>
      <c r="S29" s="22">
        <f t="shared" si="1"/>
        <v>0</v>
      </c>
    </row>
    <row r="30" spans="1:19" x14ac:dyDescent="0.35">
      <c r="A30" s="16">
        <v>25</v>
      </c>
      <c r="B30" s="16">
        <v>2122220032</v>
      </c>
      <c r="C30" s="16" t="s">
        <v>135</v>
      </c>
      <c r="D30" s="16" t="s">
        <v>136</v>
      </c>
      <c r="E30" s="16" t="s">
        <v>96</v>
      </c>
      <c r="F30" s="16"/>
      <c r="G30" s="16"/>
      <c r="H30" s="16"/>
      <c r="I30" s="16"/>
      <c r="J30" s="16"/>
      <c r="K30" s="16"/>
      <c r="L30" s="16"/>
      <c r="M30" s="16"/>
      <c r="N30" s="16">
        <v>0.5</v>
      </c>
      <c r="O30" s="16">
        <v>3</v>
      </c>
      <c r="P30" s="16">
        <v>6</v>
      </c>
      <c r="Q30" s="16">
        <f t="shared" si="0"/>
        <v>3.2</v>
      </c>
      <c r="R30" s="26">
        <v>0</v>
      </c>
      <c r="S30" s="22">
        <f t="shared" si="1"/>
        <v>1.3</v>
      </c>
    </row>
    <row r="31" spans="1:19" x14ac:dyDescent="0.35">
      <c r="A31" s="16">
        <v>26</v>
      </c>
      <c r="B31" s="16">
        <v>2122220017</v>
      </c>
      <c r="C31" s="16" t="s">
        <v>137</v>
      </c>
      <c r="D31" s="16" t="s">
        <v>138</v>
      </c>
      <c r="E31" s="16" t="s">
        <v>96</v>
      </c>
      <c r="F31" s="16" t="s">
        <v>446</v>
      </c>
      <c r="G31" s="16"/>
      <c r="H31" s="16"/>
      <c r="I31" s="16" t="s">
        <v>455</v>
      </c>
      <c r="J31" s="16"/>
      <c r="K31" s="16"/>
      <c r="L31" s="16"/>
      <c r="M31" s="16" t="s">
        <v>446</v>
      </c>
      <c r="N31" s="16">
        <v>2.5</v>
      </c>
      <c r="O31" s="16">
        <v>1.5</v>
      </c>
      <c r="P31" s="16">
        <v>6</v>
      </c>
      <c r="Q31" s="16">
        <f t="shared" si="0"/>
        <v>3.3</v>
      </c>
      <c r="R31" s="26">
        <v>0.5</v>
      </c>
      <c r="S31" s="22">
        <f t="shared" si="1"/>
        <v>1.6</v>
      </c>
    </row>
    <row r="32" spans="1:19" x14ac:dyDescent="0.35">
      <c r="A32" s="16">
        <v>27</v>
      </c>
      <c r="B32" s="16">
        <v>2122220034</v>
      </c>
      <c r="C32" s="16" t="s">
        <v>139</v>
      </c>
      <c r="D32" s="16" t="s">
        <v>140</v>
      </c>
      <c r="E32" s="16" t="s">
        <v>96</v>
      </c>
      <c r="F32" s="16" t="s">
        <v>446</v>
      </c>
      <c r="G32" s="16"/>
      <c r="H32" s="16"/>
      <c r="I32" s="16"/>
      <c r="J32" s="16"/>
      <c r="K32" s="16" t="s">
        <v>464</v>
      </c>
      <c r="L32" s="16" t="s">
        <v>446</v>
      </c>
      <c r="M32" s="16" t="s">
        <v>446</v>
      </c>
      <c r="N32" s="16">
        <v>0.5</v>
      </c>
      <c r="O32" s="16"/>
      <c r="P32" s="16">
        <v>5</v>
      </c>
      <c r="Q32" s="16">
        <f t="shared" si="0"/>
        <v>1.8</v>
      </c>
      <c r="R32" s="26"/>
      <c r="S32" s="22">
        <f t="shared" si="1"/>
        <v>0.7</v>
      </c>
    </row>
    <row r="33" spans="1:19" x14ac:dyDescent="0.35">
      <c r="A33" s="16">
        <v>28</v>
      </c>
      <c r="B33" s="16">
        <v>2122220008</v>
      </c>
      <c r="C33" s="16" t="s">
        <v>141</v>
      </c>
      <c r="D33" s="16" t="s">
        <v>67</v>
      </c>
      <c r="E33" s="16" t="s">
        <v>96</v>
      </c>
      <c r="F33" s="16"/>
      <c r="G33" s="16"/>
      <c r="H33" s="16"/>
      <c r="I33" s="16" t="s">
        <v>476</v>
      </c>
      <c r="J33" s="16"/>
      <c r="K33" s="16"/>
      <c r="L33" s="16" t="s">
        <v>486</v>
      </c>
      <c r="M33" s="16"/>
      <c r="N33" s="16">
        <v>3.5</v>
      </c>
      <c r="O33" s="16">
        <v>3.5</v>
      </c>
      <c r="P33" s="16">
        <v>6</v>
      </c>
      <c r="Q33" s="16">
        <f t="shared" si="0"/>
        <v>4.3</v>
      </c>
      <c r="R33" s="26">
        <v>2</v>
      </c>
      <c r="S33" s="22">
        <f t="shared" si="1"/>
        <v>2.9</v>
      </c>
    </row>
    <row r="34" spans="1:19" x14ac:dyDescent="0.35">
      <c r="A34" s="16">
        <v>29</v>
      </c>
      <c r="B34" s="16">
        <v>2122220009</v>
      </c>
      <c r="C34" s="16" t="s">
        <v>44</v>
      </c>
      <c r="D34" s="16" t="s">
        <v>142</v>
      </c>
      <c r="E34" s="16" t="s">
        <v>96</v>
      </c>
      <c r="F34" s="16" t="s">
        <v>453</v>
      </c>
      <c r="G34" s="16"/>
      <c r="H34" s="16"/>
      <c r="I34" s="16" t="s">
        <v>451</v>
      </c>
      <c r="J34" s="16"/>
      <c r="K34" s="16"/>
      <c r="L34" s="16"/>
      <c r="M34" s="16"/>
      <c r="N34" s="16">
        <v>1</v>
      </c>
      <c r="O34" s="16">
        <v>2</v>
      </c>
      <c r="P34" s="16">
        <v>6</v>
      </c>
      <c r="Q34" s="16">
        <f t="shared" si="0"/>
        <v>3</v>
      </c>
      <c r="R34" s="26">
        <v>1</v>
      </c>
      <c r="S34" s="22">
        <f t="shared" si="1"/>
        <v>1.8</v>
      </c>
    </row>
    <row r="35" spans="1:19" x14ac:dyDescent="0.35">
      <c r="A35" s="16">
        <v>30</v>
      </c>
      <c r="B35" s="16">
        <v>2122220006</v>
      </c>
      <c r="C35" s="16" t="s">
        <v>143</v>
      </c>
      <c r="D35" s="16" t="s">
        <v>73</v>
      </c>
      <c r="E35" s="16" t="s">
        <v>96</v>
      </c>
      <c r="F35" s="16"/>
      <c r="G35" s="16"/>
      <c r="H35" s="16"/>
      <c r="I35" s="16"/>
      <c r="J35" s="16"/>
      <c r="K35" s="23" t="s">
        <v>446</v>
      </c>
      <c r="L35" s="16" t="s">
        <v>446</v>
      </c>
      <c r="M35" s="24" t="s">
        <v>446</v>
      </c>
      <c r="N35" s="16">
        <v>0.5</v>
      </c>
      <c r="O35" s="16"/>
      <c r="P35" s="16">
        <v>5</v>
      </c>
      <c r="Q35" s="16">
        <f t="shared" si="0"/>
        <v>1.8</v>
      </c>
      <c r="R35" s="26"/>
      <c r="S35" s="22">
        <f t="shared" si="1"/>
        <v>0.7</v>
      </c>
    </row>
    <row r="36" spans="1:19" x14ac:dyDescent="0.35">
      <c r="A36" s="16">
        <v>31</v>
      </c>
      <c r="B36" s="16">
        <v>2120110294</v>
      </c>
      <c r="C36" s="16" t="s">
        <v>144</v>
      </c>
      <c r="D36" s="16" t="s">
        <v>145</v>
      </c>
      <c r="E36" s="16" t="s">
        <v>99</v>
      </c>
      <c r="F36" s="16" t="s">
        <v>454</v>
      </c>
      <c r="G36" s="16"/>
      <c r="H36" s="16"/>
      <c r="I36" s="16" t="s">
        <v>454</v>
      </c>
      <c r="J36" s="16"/>
      <c r="K36" s="23" t="s">
        <v>446</v>
      </c>
      <c r="L36" s="16" t="s">
        <v>451</v>
      </c>
      <c r="M36" s="24" t="s">
        <v>469</v>
      </c>
      <c r="N36" s="16">
        <v>2.5</v>
      </c>
      <c r="O36" s="16">
        <v>2</v>
      </c>
      <c r="P36" s="16">
        <f t="shared" si="2"/>
        <v>5</v>
      </c>
      <c r="Q36" s="16">
        <f t="shared" si="0"/>
        <v>3.2</v>
      </c>
      <c r="R36" s="26">
        <v>5</v>
      </c>
      <c r="S36" s="22">
        <f t="shared" si="1"/>
        <v>4.3</v>
      </c>
    </row>
    <row r="37" spans="1:19" x14ac:dyDescent="0.35">
      <c r="A37" s="16">
        <v>32</v>
      </c>
      <c r="B37" s="16">
        <v>2122110451</v>
      </c>
      <c r="C37" s="16" t="s">
        <v>146</v>
      </c>
      <c r="D37" s="16" t="s">
        <v>147</v>
      </c>
      <c r="E37" s="16" t="s">
        <v>96</v>
      </c>
      <c r="F37" s="16"/>
      <c r="G37" s="16"/>
      <c r="H37" s="16"/>
      <c r="I37" s="16" t="s">
        <v>446</v>
      </c>
      <c r="J37" s="16"/>
      <c r="K37" s="23"/>
      <c r="L37" s="16"/>
      <c r="M37" s="24"/>
      <c r="N37" s="16">
        <v>0</v>
      </c>
      <c r="O37" s="16"/>
      <c r="P37" s="16">
        <v>5</v>
      </c>
      <c r="Q37" s="16">
        <f t="shared" si="0"/>
        <v>1.7</v>
      </c>
      <c r="R37" s="26">
        <v>1</v>
      </c>
      <c r="S37" s="22">
        <f t="shared" si="1"/>
        <v>1.3</v>
      </c>
    </row>
    <row r="38" spans="1:19" x14ac:dyDescent="0.35">
      <c r="A38" s="16">
        <v>33</v>
      </c>
      <c r="B38" s="16">
        <v>2120110296</v>
      </c>
      <c r="C38" s="16" t="s">
        <v>148</v>
      </c>
      <c r="D38" s="16" t="s">
        <v>149</v>
      </c>
      <c r="E38" s="16" t="s">
        <v>99</v>
      </c>
      <c r="F38" s="16"/>
      <c r="G38" s="16"/>
      <c r="H38" s="16"/>
      <c r="I38" s="16"/>
      <c r="J38" s="16"/>
      <c r="K38" s="23"/>
      <c r="L38" s="16"/>
      <c r="M38" s="24"/>
      <c r="N38" s="16">
        <v>2.5</v>
      </c>
      <c r="O38" s="16">
        <v>3.5</v>
      </c>
      <c r="P38" s="16">
        <v>6</v>
      </c>
      <c r="Q38" s="16">
        <f t="shared" si="0"/>
        <v>4</v>
      </c>
      <c r="R38" s="26">
        <v>4.5</v>
      </c>
      <c r="S38" s="22">
        <f t="shared" si="1"/>
        <v>4.3</v>
      </c>
    </row>
    <row r="39" spans="1:19" x14ac:dyDescent="0.35">
      <c r="A39" s="16">
        <v>34</v>
      </c>
      <c r="B39" s="16">
        <v>2120110298</v>
      </c>
      <c r="C39" s="16" t="s">
        <v>150</v>
      </c>
      <c r="D39" s="16" t="s">
        <v>151</v>
      </c>
      <c r="E39" s="16" t="s">
        <v>99</v>
      </c>
      <c r="F39" s="16"/>
      <c r="G39" s="16"/>
      <c r="H39" s="16"/>
      <c r="I39" s="16"/>
      <c r="J39" s="16" t="s">
        <v>446</v>
      </c>
      <c r="K39" s="23" t="s">
        <v>446</v>
      </c>
      <c r="L39" s="16" t="s">
        <v>446</v>
      </c>
      <c r="M39" s="24" t="s">
        <v>446</v>
      </c>
      <c r="N39" s="16"/>
      <c r="O39" s="16"/>
      <c r="P39" s="16">
        <v>3</v>
      </c>
      <c r="Q39" s="16">
        <f t="shared" si="0"/>
        <v>1</v>
      </c>
      <c r="R39" s="26"/>
      <c r="S39" s="22">
        <f t="shared" si="1"/>
        <v>0.4</v>
      </c>
    </row>
    <row r="40" spans="1:19" x14ac:dyDescent="0.35">
      <c r="A40" s="16">
        <v>35</v>
      </c>
      <c r="B40" s="16">
        <v>2120110300</v>
      </c>
      <c r="C40" s="16" t="s">
        <v>152</v>
      </c>
      <c r="D40" s="16" t="s">
        <v>80</v>
      </c>
      <c r="E40" s="16" t="s">
        <v>99</v>
      </c>
      <c r="F40" s="16"/>
      <c r="G40" s="16"/>
      <c r="H40" s="16"/>
      <c r="I40" s="16"/>
      <c r="J40" s="16"/>
      <c r="K40" s="23" t="s">
        <v>446</v>
      </c>
      <c r="L40" s="16"/>
      <c r="M40" s="24" t="s">
        <v>454</v>
      </c>
      <c r="N40" s="16">
        <v>2</v>
      </c>
      <c r="O40" s="16">
        <v>1</v>
      </c>
      <c r="P40" s="16">
        <v>5</v>
      </c>
      <c r="Q40" s="16">
        <f t="shared" si="0"/>
        <v>2.7</v>
      </c>
      <c r="R40" s="26"/>
      <c r="S40" s="22">
        <f t="shared" si="1"/>
        <v>1.1000000000000001</v>
      </c>
    </row>
    <row r="41" spans="1:19" x14ac:dyDescent="0.35">
      <c r="A41" s="16">
        <v>36</v>
      </c>
      <c r="B41" s="16">
        <v>2122220020</v>
      </c>
      <c r="C41" s="16" t="s">
        <v>153</v>
      </c>
      <c r="D41" s="16" t="s">
        <v>154</v>
      </c>
      <c r="E41" s="16" t="s">
        <v>96</v>
      </c>
      <c r="F41" s="16"/>
      <c r="G41" s="16" t="s">
        <v>464</v>
      </c>
      <c r="H41" s="16"/>
      <c r="I41" s="16" t="s">
        <v>451</v>
      </c>
      <c r="J41" s="16"/>
      <c r="K41" s="23"/>
      <c r="L41" s="16" t="s">
        <v>468</v>
      </c>
      <c r="M41" s="24"/>
      <c r="N41" s="16">
        <v>5</v>
      </c>
      <c r="O41" s="16">
        <v>7</v>
      </c>
      <c r="P41" s="16">
        <f t="shared" si="2"/>
        <v>7</v>
      </c>
      <c r="Q41" s="16">
        <f t="shared" si="0"/>
        <v>6.3</v>
      </c>
      <c r="R41" s="26">
        <v>4.5</v>
      </c>
      <c r="S41" s="22">
        <f t="shared" si="1"/>
        <v>5.2</v>
      </c>
    </row>
    <row r="42" spans="1:19" x14ac:dyDescent="0.35">
      <c r="A42" s="16">
        <v>37</v>
      </c>
      <c r="B42" s="16">
        <v>2122110188</v>
      </c>
      <c r="C42" s="16" t="s">
        <v>155</v>
      </c>
      <c r="D42" s="16" t="s">
        <v>154</v>
      </c>
      <c r="E42" s="16" t="s">
        <v>96</v>
      </c>
      <c r="F42" s="16"/>
      <c r="G42" s="16"/>
      <c r="H42" s="16"/>
      <c r="I42" s="16"/>
      <c r="J42" s="16"/>
      <c r="K42" s="23"/>
      <c r="L42" s="16"/>
      <c r="M42" s="24"/>
      <c r="N42" s="16">
        <v>0</v>
      </c>
      <c r="O42" s="16">
        <v>4.5</v>
      </c>
      <c r="P42" s="16">
        <v>7</v>
      </c>
      <c r="Q42" s="16">
        <f t="shared" si="0"/>
        <v>3.8</v>
      </c>
      <c r="R42" s="26">
        <v>3</v>
      </c>
      <c r="S42" s="22">
        <f t="shared" si="1"/>
        <v>3.3</v>
      </c>
    </row>
    <row r="43" spans="1:19" x14ac:dyDescent="0.35">
      <c r="A43" s="16">
        <v>38</v>
      </c>
      <c r="B43" s="16">
        <v>2122220010</v>
      </c>
      <c r="C43" s="16" t="s">
        <v>44</v>
      </c>
      <c r="D43" s="16" t="s">
        <v>156</v>
      </c>
      <c r="E43" s="16" t="s">
        <v>96</v>
      </c>
      <c r="F43" s="16" t="s">
        <v>446</v>
      </c>
      <c r="G43" s="16"/>
      <c r="H43" s="16"/>
      <c r="I43" s="16" t="s">
        <v>447</v>
      </c>
      <c r="J43" s="16"/>
      <c r="K43" s="23"/>
      <c r="L43" s="16"/>
      <c r="M43" s="24"/>
      <c r="N43" s="16">
        <v>4.5</v>
      </c>
      <c r="O43" s="16">
        <v>1</v>
      </c>
      <c r="P43" s="16">
        <v>6</v>
      </c>
      <c r="Q43" s="16">
        <f t="shared" si="0"/>
        <v>3.8</v>
      </c>
      <c r="R43" s="26">
        <v>5</v>
      </c>
      <c r="S43" s="22">
        <f t="shared" si="1"/>
        <v>4.5</v>
      </c>
    </row>
    <row r="44" spans="1:19" x14ac:dyDescent="0.35">
      <c r="A44" s="16">
        <v>39</v>
      </c>
      <c r="B44" s="16">
        <v>2122220015</v>
      </c>
      <c r="C44" s="16" t="s">
        <v>157</v>
      </c>
      <c r="D44" s="16" t="s">
        <v>156</v>
      </c>
      <c r="E44" s="16" t="s">
        <v>96</v>
      </c>
      <c r="F44" s="16" t="s">
        <v>452</v>
      </c>
      <c r="G44" s="16"/>
      <c r="H44" s="16"/>
      <c r="I44" s="16"/>
      <c r="J44" s="16"/>
      <c r="K44" s="23"/>
      <c r="L44" s="16"/>
      <c r="M44" s="24"/>
      <c r="N44" s="16">
        <v>0</v>
      </c>
      <c r="O44" s="16">
        <v>4</v>
      </c>
      <c r="P44" s="16">
        <v>6</v>
      </c>
      <c r="Q44" s="16">
        <f t="shared" si="0"/>
        <v>3.3</v>
      </c>
      <c r="R44" s="26">
        <v>3.5</v>
      </c>
      <c r="S44" s="22">
        <f t="shared" si="1"/>
        <v>3.4</v>
      </c>
    </row>
    <row r="45" spans="1:19" x14ac:dyDescent="0.35">
      <c r="A45" s="16">
        <v>40</v>
      </c>
      <c r="B45" s="16">
        <v>2122110071</v>
      </c>
      <c r="C45" s="16" t="s">
        <v>158</v>
      </c>
      <c r="D45" s="16" t="s">
        <v>159</v>
      </c>
      <c r="E45" s="16" t="s">
        <v>96</v>
      </c>
      <c r="F45" s="16" t="s">
        <v>446</v>
      </c>
      <c r="G45" s="16"/>
      <c r="H45" s="16"/>
      <c r="I45" s="16" t="s">
        <v>476</v>
      </c>
      <c r="J45" s="16"/>
      <c r="K45" s="23" t="s">
        <v>446</v>
      </c>
      <c r="L45" s="16" t="s">
        <v>447</v>
      </c>
      <c r="M45" s="24" t="s">
        <v>446</v>
      </c>
      <c r="N45" s="16">
        <v>0</v>
      </c>
      <c r="O45" s="16"/>
      <c r="P45" s="16">
        <v>4</v>
      </c>
      <c r="Q45" s="16">
        <f t="shared" si="0"/>
        <v>1.3</v>
      </c>
      <c r="R45" s="26"/>
      <c r="S45" s="22">
        <f t="shared" si="1"/>
        <v>0.5</v>
      </c>
    </row>
    <row r="46" spans="1:19" x14ac:dyDescent="0.35">
      <c r="A46" s="16">
        <v>41</v>
      </c>
      <c r="B46" s="16">
        <v>2122220018</v>
      </c>
      <c r="C46" s="16" t="s">
        <v>160</v>
      </c>
      <c r="D46" s="16" t="s">
        <v>161</v>
      </c>
      <c r="E46" s="16" t="s">
        <v>96</v>
      </c>
      <c r="F46" s="16" t="s">
        <v>446</v>
      </c>
      <c r="G46" s="16"/>
      <c r="H46" s="16"/>
      <c r="I46" s="16"/>
      <c r="J46" s="16"/>
      <c r="K46" s="23"/>
      <c r="L46" s="16"/>
      <c r="M46" s="24" t="s">
        <v>446</v>
      </c>
      <c r="N46" s="16">
        <v>1.5</v>
      </c>
      <c r="O46" s="16">
        <v>4</v>
      </c>
      <c r="P46" s="16">
        <v>6</v>
      </c>
      <c r="Q46" s="16">
        <f t="shared" si="0"/>
        <v>3.8</v>
      </c>
      <c r="R46" s="26">
        <v>1.5</v>
      </c>
      <c r="S46" s="22">
        <f t="shared" si="1"/>
        <v>2.4</v>
      </c>
    </row>
    <row r="47" spans="1:19" x14ac:dyDescent="0.35">
      <c r="A47" s="16">
        <v>42</v>
      </c>
      <c r="B47" s="16">
        <v>2122220016</v>
      </c>
      <c r="C47" s="16" t="s">
        <v>162</v>
      </c>
      <c r="D47" s="16" t="s">
        <v>163</v>
      </c>
      <c r="E47" s="16" t="s">
        <v>96</v>
      </c>
      <c r="F47" s="16"/>
      <c r="G47" s="16"/>
      <c r="H47" s="16"/>
      <c r="I47" s="16" t="s">
        <v>447</v>
      </c>
      <c r="J47" s="16"/>
      <c r="K47" s="23" t="s">
        <v>446</v>
      </c>
      <c r="L47" s="16"/>
      <c r="M47" s="24" t="s">
        <v>446</v>
      </c>
      <c r="N47" s="16">
        <v>0.5</v>
      </c>
      <c r="O47" s="16">
        <v>4.5</v>
      </c>
      <c r="P47" s="16">
        <v>6</v>
      </c>
      <c r="Q47" s="16">
        <f t="shared" si="0"/>
        <v>3.7</v>
      </c>
      <c r="R47" s="26">
        <v>1.5</v>
      </c>
      <c r="S47" s="22">
        <f t="shared" si="1"/>
        <v>2.4</v>
      </c>
    </row>
    <row r="48" spans="1:19" x14ac:dyDescent="0.35">
      <c r="A48" s="16">
        <v>43</v>
      </c>
      <c r="B48" s="16">
        <v>2122110174</v>
      </c>
      <c r="C48" s="16" t="s">
        <v>164</v>
      </c>
      <c r="D48" s="16" t="s">
        <v>165</v>
      </c>
      <c r="E48" s="16" t="s">
        <v>96</v>
      </c>
      <c r="F48" s="16"/>
      <c r="G48" s="16"/>
      <c r="H48" s="16"/>
      <c r="I48" s="16" t="s">
        <v>477</v>
      </c>
      <c r="J48" s="16"/>
      <c r="K48" s="23" t="s">
        <v>461</v>
      </c>
      <c r="L48" s="16"/>
      <c r="M48" s="24"/>
      <c r="N48" s="16">
        <v>0.5</v>
      </c>
      <c r="O48" s="16">
        <v>2</v>
      </c>
      <c r="P48" s="16">
        <v>5</v>
      </c>
      <c r="Q48" s="16">
        <f t="shared" si="0"/>
        <v>2.5</v>
      </c>
      <c r="R48" s="26">
        <v>1.5</v>
      </c>
      <c r="S48" s="22">
        <f t="shared" si="1"/>
        <v>1.9</v>
      </c>
    </row>
    <row r="49" spans="1:19" x14ac:dyDescent="0.35">
      <c r="A49" s="16">
        <v>44</v>
      </c>
      <c r="B49" s="16">
        <v>2122110068</v>
      </c>
      <c r="C49" s="16" t="s">
        <v>166</v>
      </c>
      <c r="D49" s="16" t="s">
        <v>167</v>
      </c>
      <c r="E49" s="16" t="s">
        <v>96</v>
      </c>
      <c r="F49" s="16"/>
      <c r="G49" s="16"/>
      <c r="H49" s="16"/>
      <c r="I49" s="16"/>
      <c r="J49" s="16"/>
      <c r="K49" s="23"/>
      <c r="L49" s="16"/>
      <c r="M49" s="24"/>
      <c r="N49" s="16">
        <v>3</v>
      </c>
      <c r="O49" s="16">
        <v>5.5</v>
      </c>
      <c r="P49" s="16">
        <v>7</v>
      </c>
      <c r="Q49" s="16">
        <f t="shared" si="0"/>
        <v>5.2</v>
      </c>
      <c r="R49" s="26">
        <v>3.5</v>
      </c>
      <c r="S49" s="22">
        <f t="shared" si="1"/>
        <v>4.2</v>
      </c>
    </row>
    <row r="50" spans="1:19" x14ac:dyDescent="0.35">
      <c r="A50" s="16">
        <v>45</v>
      </c>
      <c r="B50" s="16">
        <v>2120110307</v>
      </c>
      <c r="C50" s="16" t="s">
        <v>168</v>
      </c>
      <c r="D50" s="16" t="s">
        <v>169</v>
      </c>
      <c r="E50" s="16" t="s">
        <v>99</v>
      </c>
      <c r="F50" s="16"/>
      <c r="G50" s="16" t="s">
        <v>465</v>
      </c>
      <c r="H50" s="16"/>
      <c r="I50" s="16"/>
      <c r="J50" s="16"/>
      <c r="K50" s="23" t="s">
        <v>446</v>
      </c>
      <c r="L50" s="16" t="s">
        <v>465</v>
      </c>
      <c r="M50" s="24" t="s">
        <v>490</v>
      </c>
      <c r="N50" s="16">
        <v>4</v>
      </c>
      <c r="O50" s="16">
        <v>4.5</v>
      </c>
      <c r="P50" s="16">
        <v>6</v>
      </c>
      <c r="Q50" s="16">
        <f t="shared" si="0"/>
        <v>4.8</v>
      </c>
      <c r="R50" s="26">
        <v>4.5</v>
      </c>
      <c r="S50" s="22">
        <f t="shared" si="1"/>
        <v>4.5999999999999996</v>
      </c>
    </row>
    <row r="51" spans="1:19" x14ac:dyDescent="0.35">
      <c r="A51" s="16">
        <v>46</v>
      </c>
      <c r="B51" s="16">
        <v>2122220007</v>
      </c>
      <c r="C51" s="16" t="s">
        <v>170</v>
      </c>
      <c r="D51" s="16" t="s">
        <v>171</v>
      </c>
      <c r="E51" s="16" t="s">
        <v>96</v>
      </c>
      <c r="F51" s="16" t="s">
        <v>451</v>
      </c>
      <c r="G51" s="16"/>
      <c r="H51" s="16"/>
      <c r="I51" s="16"/>
      <c r="J51" s="16"/>
      <c r="K51" s="23"/>
      <c r="L51" s="16"/>
      <c r="M51" s="24"/>
      <c r="N51" s="16">
        <v>1.5</v>
      </c>
      <c r="O51" s="16">
        <v>4</v>
      </c>
      <c r="P51" s="16">
        <v>6</v>
      </c>
      <c r="Q51" s="16">
        <f t="shared" si="0"/>
        <v>3.8</v>
      </c>
      <c r="R51" s="26">
        <v>2</v>
      </c>
      <c r="S51" s="22">
        <f t="shared" si="1"/>
        <v>2.7</v>
      </c>
    </row>
    <row r="52" spans="1:19" x14ac:dyDescent="0.35">
      <c r="A52" s="16">
        <v>47</v>
      </c>
      <c r="B52" s="16">
        <v>2120110341</v>
      </c>
      <c r="C52" s="16" t="s">
        <v>83</v>
      </c>
      <c r="D52" s="16" t="s">
        <v>84</v>
      </c>
      <c r="E52" s="16" t="s">
        <v>43</v>
      </c>
      <c r="F52" s="16"/>
      <c r="G52" s="16"/>
      <c r="H52" s="16"/>
      <c r="I52" s="16"/>
      <c r="J52" s="16"/>
      <c r="K52" s="23"/>
      <c r="L52" s="16"/>
      <c r="M52" s="24"/>
      <c r="N52" s="16">
        <v>5</v>
      </c>
      <c r="O52" s="16">
        <v>6</v>
      </c>
      <c r="P52" s="16">
        <v>8</v>
      </c>
      <c r="Q52" s="16">
        <f t="shared" si="0"/>
        <v>6.3</v>
      </c>
      <c r="R52" s="26">
        <v>5.5</v>
      </c>
      <c r="S52" s="22">
        <f t="shared" si="1"/>
        <v>5.8</v>
      </c>
    </row>
    <row r="53" spans="1:19" x14ac:dyDescent="0.35">
      <c r="A53" s="16">
        <v>48</v>
      </c>
      <c r="B53" s="16">
        <v>2120110322</v>
      </c>
      <c r="C53" s="16" t="s">
        <v>172</v>
      </c>
      <c r="D53" s="16" t="s">
        <v>173</v>
      </c>
      <c r="E53" s="16" t="s">
        <v>58</v>
      </c>
      <c r="F53" s="16"/>
      <c r="G53" s="16"/>
      <c r="H53" s="16"/>
      <c r="I53" s="16"/>
      <c r="J53" s="16"/>
      <c r="K53" s="23"/>
      <c r="L53" s="16"/>
      <c r="M53" s="24" t="s">
        <v>446</v>
      </c>
      <c r="N53" s="16">
        <v>1</v>
      </c>
      <c r="O53" s="16"/>
      <c r="P53" s="16">
        <v>5</v>
      </c>
      <c r="Q53" s="16">
        <f t="shared" si="0"/>
        <v>2</v>
      </c>
      <c r="R53" s="26">
        <v>4.5</v>
      </c>
      <c r="S53" s="22">
        <f t="shared" si="1"/>
        <v>3.5</v>
      </c>
    </row>
    <row r="54" spans="1:19" x14ac:dyDescent="0.35">
      <c r="A54" s="16">
        <v>49</v>
      </c>
      <c r="B54" s="16">
        <v>2122110180</v>
      </c>
      <c r="C54" s="16" t="s">
        <v>174</v>
      </c>
      <c r="D54" s="16" t="s">
        <v>175</v>
      </c>
      <c r="E54" s="16" t="s">
        <v>96</v>
      </c>
      <c r="F54" s="16" t="s">
        <v>446</v>
      </c>
      <c r="G54" s="16" t="s">
        <v>446</v>
      </c>
      <c r="H54" s="16"/>
      <c r="I54" s="16" t="s">
        <v>446</v>
      </c>
      <c r="J54" s="16" t="s">
        <v>446</v>
      </c>
      <c r="K54" s="23" t="s">
        <v>446</v>
      </c>
      <c r="L54" s="16" t="s">
        <v>446</v>
      </c>
      <c r="M54" s="24" t="s">
        <v>446</v>
      </c>
      <c r="N54" s="16"/>
      <c r="O54" s="16"/>
      <c r="P54" s="16">
        <v>0</v>
      </c>
      <c r="Q54" s="16">
        <f t="shared" si="0"/>
        <v>0</v>
      </c>
      <c r="R54" s="26"/>
      <c r="S54" s="22">
        <f t="shared" si="1"/>
        <v>0</v>
      </c>
    </row>
    <row r="55" spans="1:19" x14ac:dyDescent="0.35">
      <c r="A55" s="16">
        <v>50</v>
      </c>
      <c r="B55" s="16">
        <v>2120110242</v>
      </c>
      <c r="C55" s="16" t="s">
        <v>176</v>
      </c>
      <c r="D55" s="16" t="s">
        <v>177</v>
      </c>
      <c r="E55" s="16" t="s">
        <v>178</v>
      </c>
      <c r="F55" s="16" t="s">
        <v>446</v>
      </c>
      <c r="G55" s="16"/>
      <c r="H55" s="16"/>
      <c r="I55" s="16" t="s">
        <v>447</v>
      </c>
      <c r="J55" s="16"/>
      <c r="K55" s="23"/>
      <c r="L55" s="16"/>
      <c r="M55" s="24"/>
      <c r="N55" s="16">
        <v>1</v>
      </c>
      <c r="O55" s="16">
        <v>0</v>
      </c>
      <c r="P55" s="16">
        <v>5</v>
      </c>
      <c r="Q55" s="16">
        <f t="shared" si="0"/>
        <v>2</v>
      </c>
      <c r="R55" s="26"/>
      <c r="S55" s="22">
        <f t="shared" si="1"/>
        <v>0.8</v>
      </c>
    </row>
    <row r="56" spans="1:19" x14ac:dyDescent="0.35">
      <c r="A56" s="16">
        <v>51</v>
      </c>
      <c r="B56" s="16">
        <v>2122220026</v>
      </c>
      <c r="C56" s="16" t="s">
        <v>179</v>
      </c>
      <c r="D56" s="16" t="s">
        <v>180</v>
      </c>
      <c r="E56" s="16" t="s">
        <v>96</v>
      </c>
      <c r="F56" s="16" t="s">
        <v>452</v>
      </c>
      <c r="G56" s="16"/>
      <c r="H56" s="16"/>
      <c r="I56" s="16" t="s">
        <v>447</v>
      </c>
      <c r="J56" s="16"/>
      <c r="K56" s="23"/>
      <c r="L56" s="16" t="s">
        <v>486</v>
      </c>
      <c r="M56" s="24"/>
      <c r="N56" s="16">
        <v>0</v>
      </c>
      <c r="O56" s="16">
        <v>3.5</v>
      </c>
      <c r="P56" s="16">
        <v>5</v>
      </c>
      <c r="Q56" s="16">
        <f t="shared" si="0"/>
        <v>2.8</v>
      </c>
      <c r="R56" s="26">
        <v>1.5</v>
      </c>
      <c r="S56" s="22">
        <f t="shared" si="1"/>
        <v>2</v>
      </c>
    </row>
    <row r="57" spans="1:19" x14ac:dyDescent="0.35">
      <c r="A57" s="16">
        <v>52</v>
      </c>
      <c r="B57" s="16">
        <v>2122220012</v>
      </c>
      <c r="C57" s="16" t="s">
        <v>181</v>
      </c>
      <c r="D57" s="16" t="s">
        <v>182</v>
      </c>
      <c r="E57" s="16" t="s">
        <v>96</v>
      </c>
      <c r="F57" s="16"/>
      <c r="G57" s="16"/>
      <c r="H57" s="16"/>
      <c r="I57" s="16"/>
      <c r="J57" s="16" t="s">
        <v>446</v>
      </c>
      <c r="K57" s="23"/>
      <c r="L57" s="16"/>
      <c r="M57" s="25"/>
      <c r="N57" s="16"/>
      <c r="O57" s="16"/>
      <c r="P57" s="16">
        <v>5</v>
      </c>
      <c r="Q57" s="16">
        <f t="shared" si="0"/>
        <v>1.7</v>
      </c>
      <c r="R57" s="26">
        <v>1</v>
      </c>
      <c r="S57" s="22">
        <f t="shared" si="1"/>
        <v>1.3</v>
      </c>
    </row>
    <row r="58" spans="1:19" x14ac:dyDescent="0.35">
      <c r="A58" s="16">
        <v>53</v>
      </c>
      <c r="B58" s="16">
        <v>2122110002</v>
      </c>
      <c r="C58" s="16" t="s">
        <v>114</v>
      </c>
      <c r="D58" s="16" t="s">
        <v>183</v>
      </c>
      <c r="E58" s="16" t="s">
        <v>96</v>
      </c>
      <c r="F58" s="16" t="s">
        <v>446</v>
      </c>
      <c r="G58" s="16"/>
      <c r="H58" s="16"/>
      <c r="I58" s="16" t="s">
        <v>476</v>
      </c>
      <c r="J58" s="16"/>
      <c r="K58" s="23" t="s">
        <v>455</v>
      </c>
      <c r="L58" s="16"/>
      <c r="M58" s="25" t="s">
        <v>450</v>
      </c>
      <c r="N58" s="16">
        <v>3</v>
      </c>
      <c r="O58" s="16">
        <v>5</v>
      </c>
      <c r="P58" s="16">
        <v>6</v>
      </c>
      <c r="Q58" s="16">
        <f t="shared" si="0"/>
        <v>4.7</v>
      </c>
      <c r="R58" s="26">
        <v>1.5</v>
      </c>
      <c r="S58" s="22">
        <f t="shared" si="1"/>
        <v>2.8</v>
      </c>
    </row>
    <row r="59" spans="1:19" x14ac:dyDescent="0.35">
      <c r="A59" s="16">
        <v>54</v>
      </c>
      <c r="B59" s="16">
        <v>2119110093</v>
      </c>
      <c r="C59" s="16" t="s">
        <v>184</v>
      </c>
      <c r="D59" s="16" t="s">
        <v>86</v>
      </c>
      <c r="E59" s="16" t="s">
        <v>185</v>
      </c>
      <c r="F59" s="16"/>
      <c r="G59" s="16" t="s">
        <v>446</v>
      </c>
      <c r="H59" s="16"/>
      <c r="I59" s="16"/>
      <c r="J59" s="16"/>
      <c r="K59" s="23" t="s">
        <v>446</v>
      </c>
      <c r="L59" s="21" t="s">
        <v>450</v>
      </c>
      <c r="M59" s="24" t="s">
        <v>446</v>
      </c>
      <c r="N59" s="16">
        <v>3</v>
      </c>
      <c r="O59" s="16">
        <v>5</v>
      </c>
      <c r="P59" s="16">
        <v>6</v>
      </c>
      <c r="Q59" s="16">
        <f t="shared" si="0"/>
        <v>4.7</v>
      </c>
      <c r="R59" s="26">
        <v>4.5</v>
      </c>
      <c r="S59" s="22">
        <f t="shared" si="1"/>
        <v>4.5999999999999996</v>
      </c>
    </row>
    <row r="60" spans="1:19" x14ac:dyDescent="0.35">
      <c r="A60" s="16">
        <v>55</v>
      </c>
      <c r="B60" s="16">
        <v>2120110306</v>
      </c>
      <c r="C60" s="16" t="s">
        <v>186</v>
      </c>
      <c r="D60" s="16" t="s">
        <v>187</v>
      </c>
      <c r="E60" s="16" t="s">
        <v>99</v>
      </c>
      <c r="F60" s="16"/>
      <c r="G60" s="16"/>
      <c r="H60" s="16"/>
      <c r="I60" s="16"/>
      <c r="J60" s="16"/>
      <c r="K60" s="23"/>
      <c r="L60" s="16" t="s">
        <v>485</v>
      </c>
      <c r="M60" s="24" t="s">
        <v>485</v>
      </c>
      <c r="N60" s="16">
        <v>1.5</v>
      </c>
      <c r="O60" s="16">
        <v>4</v>
      </c>
      <c r="P60" s="16">
        <v>6</v>
      </c>
      <c r="Q60" s="16">
        <f t="shared" si="0"/>
        <v>3.8</v>
      </c>
      <c r="R60" s="26">
        <v>3</v>
      </c>
      <c r="S60" s="22">
        <f t="shared" si="1"/>
        <v>3.3</v>
      </c>
    </row>
    <row r="61" spans="1:19" x14ac:dyDescent="0.35">
      <c r="A61" s="16">
        <v>56</v>
      </c>
      <c r="B61" s="16">
        <v>2120110324</v>
      </c>
      <c r="C61" s="16" t="s">
        <v>188</v>
      </c>
      <c r="D61" s="16" t="s">
        <v>189</v>
      </c>
      <c r="E61" s="16" t="s">
        <v>58</v>
      </c>
      <c r="F61" s="16" t="s">
        <v>455</v>
      </c>
      <c r="G61" s="16" t="s">
        <v>446</v>
      </c>
      <c r="H61" s="16"/>
      <c r="I61" s="16" t="s">
        <v>446</v>
      </c>
      <c r="J61" s="16" t="s">
        <v>446</v>
      </c>
      <c r="K61" s="23" t="s">
        <v>446</v>
      </c>
      <c r="L61" s="16" t="s">
        <v>446</v>
      </c>
      <c r="M61" s="24" t="s">
        <v>446</v>
      </c>
      <c r="N61" s="16"/>
      <c r="O61" s="16"/>
      <c r="P61" s="16">
        <v>0</v>
      </c>
      <c r="Q61" s="16">
        <f t="shared" si="0"/>
        <v>0</v>
      </c>
      <c r="R61" s="26"/>
      <c r="S61" s="22">
        <f t="shared" si="1"/>
        <v>0</v>
      </c>
    </row>
    <row r="62" spans="1:19" x14ac:dyDescent="0.35">
      <c r="A62" s="16">
        <v>57</v>
      </c>
      <c r="B62" s="16">
        <v>2122220022</v>
      </c>
      <c r="C62" s="16" t="s">
        <v>190</v>
      </c>
      <c r="D62" s="16" t="s">
        <v>191</v>
      </c>
      <c r="E62" s="16" t="s">
        <v>96</v>
      </c>
      <c r="F62" s="16"/>
      <c r="G62" s="16"/>
      <c r="H62" s="16"/>
      <c r="I62" s="16"/>
      <c r="J62" s="16"/>
      <c r="K62" s="23" t="s">
        <v>446</v>
      </c>
      <c r="L62" s="16"/>
      <c r="M62" s="24"/>
      <c r="N62" s="16">
        <v>4</v>
      </c>
      <c r="O62" s="16">
        <v>5</v>
      </c>
      <c r="P62" s="16">
        <v>7</v>
      </c>
      <c r="Q62" s="16">
        <f t="shared" si="0"/>
        <v>5.3</v>
      </c>
      <c r="R62" s="26">
        <v>3</v>
      </c>
      <c r="S62" s="22">
        <f t="shared" si="1"/>
        <v>3.9</v>
      </c>
    </row>
    <row r="63" spans="1:19" x14ac:dyDescent="0.35">
      <c r="A63" s="16">
        <v>58</v>
      </c>
      <c r="B63" s="16">
        <v>2122220033</v>
      </c>
      <c r="C63" s="16" t="s">
        <v>192</v>
      </c>
      <c r="D63" s="16" t="s">
        <v>94</v>
      </c>
      <c r="E63" s="16" t="s">
        <v>96</v>
      </c>
      <c r="F63" s="16" t="s">
        <v>446</v>
      </c>
      <c r="G63" s="16" t="s">
        <v>446</v>
      </c>
      <c r="H63" s="16"/>
      <c r="I63" s="16" t="s">
        <v>446</v>
      </c>
      <c r="J63" s="16" t="s">
        <v>446</v>
      </c>
      <c r="K63" s="23" t="s">
        <v>446</v>
      </c>
      <c r="L63" s="16" t="s">
        <v>446</v>
      </c>
      <c r="M63" s="24" t="s">
        <v>446</v>
      </c>
      <c r="N63" s="16"/>
      <c r="O63" s="16"/>
      <c r="P63" s="16">
        <v>0</v>
      </c>
      <c r="Q63" s="16">
        <f t="shared" si="0"/>
        <v>0</v>
      </c>
      <c r="R63" s="26"/>
      <c r="S63" s="22">
        <f t="shared" si="1"/>
        <v>0</v>
      </c>
    </row>
    <row r="64" spans="1:19" x14ac:dyDescent="0.35">
      <c r="A64" s="16">
        <v>59</v>
      </c>
      <c r="B64" s="16">
        <v>2122110212</v>
      </c>
      <c r="C64" s="16" t="s">
        <v>193</v>
      </c>
      <c r="D64" s="16" t="s">
        <v>194</v>
      </c>
      <c r="E64" s="16" t="s">
        <v>96</v>
      </c>
      <c r="F64" s="16"/>
      <c r="G64" s="16"/>
      <c r="H64" s="16"/>
      <c r="I64" s="16" t="s">
        <v>465</v>
      </c>
      <c r="J64" s="16"/>
      <c r="K64" s="23"/>
      <c r="L64" s="16" t="s">
        <v>461</v>
      </c>
      <c r="M64" s="24"/>
      <c r="N64" s="16">
        <v>2</v>
      </c>
      <c r="O64" s="16">
        <v>4.5</v>
      </c>
      <c r="P64" s="16">
        <v>6</v>
      </c>
      <c r="Q64" s="16">
        <f t="shared" si="0"/>
        <v>4.2</v>
      </c>
      <c r="R64" s="26">
        <v>6.5</v>
      </c>
      <c r="S64" s="22">
        <f t="shared" si="1"/>
        <v>5.6</v>
      </c>
    </row>
    <row r="65" spans="1:19" x14ac:dyDescent="0.35">
      <c r="A65" s="16">
        <v>60</v>
      </c>
      <c r="B65" s="16">
        <v>2122220025</v>
      </c>
      <c r="C65" s="16" t="s">
        <v>195</v>
      </c>
      <c r="D65" s="16" t="s">
        <v>194</v>
      </c>
      <c r="E65" s="16" t="s">
        <v>96</v>
      </c>
      <c r="F65" s="16" t="s">
        <v>446</v>
      </c>
      <c r="G65" s="16" t="s">
        <v>454</v>
      </c>
      <c r="H65" s="16"/>
      <c r="I65" s="16" t="s">
        <v>451</v>
      </c>
      <c r="J65" s="16"/>
      <c r="K65" s="23" t="s">
        <v>446</v>
      </c>
      <c r="L65" s="16" t="s">
        <v>487</v>
      </c>
      <c r="M65" s="24" t="s">
        <v>446</v>
      </c>
      <c r="N65" s="16">
        <v>0</v>
      </c>
      <c r="O65" s="16"/>
      <c r="P65" s="16">
        <f t="shared" si="2"/>
        <v>3</v>
      </c>
      <c r="Q65" s="16">
        <f t="shared" si="0"/>
        <v>1</v>
      </c>
      <c r="R65" s="26">
        <v>0</v>
      </c>
      <c r="S65" s="22">
        <f t="shared" si="1"/>
        <v>0.4</v>
      </c>
    </row>
    <row r="66" spans="1:19" x14ac:dyDescent="0.35">
      <c r="A66" s="16">
        <v>61</v>
      </c>
      <c r="B66" s="16">
        <v>2122220004</v>
      </c>
      <c r="C66" s="16" t="s">
        <v>196</v>
      </c>
      <c r="D66" s="16" t="s">
        <v>194</v>
      </c>
      <c r="E66" s="16" t="s">
        <v>96</v>
      </c>
      <c r="F66" s="16"/>
      <c r="G66" s="16"/>
      <c r="H66" s="16"/>
      <c r="I66" s="16"/>
      <c r="J66" s="16"/>
      <c r="K66" s="23"/>
      <c r="L66" s="16" t="s">
        <v>446</v>
      </c>
      <c r="M66" s="24"/>
      <c r="N66" s="16">
        <v>0</v>
      </c>
      <c r="O66" s="16">
        <v>1</v>
      </c>
      <c r="P66" s="16">
        <v>6</v>
      </c>
      <c r="Q66" s="16">
        <f t="shared" si="0"/>
        <v>2.2999999999999998</v>
      </c>
      <c r="R66" s="26">
        <v>5.5</v>
      </c>
      <c r="S66" s="22">
        <f t="shared" si="1"/>
        <v>4.2</v>
      </c>
    </row>
    <row r="67" spans="1:19" x14ac:dyDescent="0.35">
      <c r="A67" s="16">
        <v>62</v>
      </c>
      <c r="B67" s="16">
        <v>2120110285</v>
      </c>
      <c r="C67" s="16" t="s">
        <v>197</v>
      </c>
      <c r="D67" s="16" t="s">
        <v>198</v>
      </c>
      <c r="E67" s="16" t="s">
        <v>99</v>
      </c>
      <c r="F67" s="16"/>
      <c r="G67" s="16"/>
      <c r="H67" s="16"/>
      <c r="I67" s="16"/>
      <c r="J67" s="16"/>
      <c r="K67" s="23"/>
      <c r="L67" s="16"/>
      <c r="M67" s="25" t="s">
        <v>450</v>
      </c>
      <c r="N67" s="16">
        <v>3</v>
      </c>
      <c r="O67" s="16">
        <v>5</v>
      </c>
      <c r="P67" s="16">
        <v>7</v>
      </c>
      <c r="Q67" s="16">
        <f t="shared" si="0"/>
        <v>5</v>
      </c>
      <c r="R67" s="26">
        <v>7</v>
      </c>
      <c r="S67" s="22">
        <f t="shared" si="1"/>
        <v>6.2</v>
      </c>
    </row>
    <row r="68" spans="1:19" x14ac:dyDescent="0.35">
      <c r="A68" s="16"/>
      <c r="B68" s="16"/>
      <c r="C68" s="16" t="s">
        <v>466</v>
      </c>
      <c r="D68" s="16" t="s">
        <v>456</v>
      </c>
      <c r="E68" s="16" t="s">
        <v>96</v>
      </c>
      <c r="F68" s="16"/>
      <c r="G68" s="16"/>
      <c r="H68" s="16"/>
      <c r="I68" s="16" t="s">
        <v>447</v>
      </c>
      <c r="J68" s="16" t="s">
        <v>446</v>
      </c>
      <c r="K68" s="16" t="s">
        <v>446</v>
      </c>
      <c r="L68" s="16" t="s">
        <v>446</v>
      </c>
      <c r="M68" s="16" t="s">
        <v>446</v>
      </c>
      <c r="N68" s="16"/>
      <c r="O68" s="16"/>
      <c r="P68" s="16">
        <v>3</v>
      </c>
      <c r="Q68" s="16">
        <f t="shared" si="0"/>
        <v>1</v>
      </c>
      <c r="R68" s="26"/>
      <c r="S68" s="22">
        <f t="shared" si="1"/>
        <v>0.4</v>
      </c>
    </row>
    <row r="69" spans="1:19" ht="16.5" x14ac:dyDescent="0.35">
      <c r="O69" s="17" t="s">
        <v>438</v>
      </c>
    </row>
    <row r="70" spans="1:19" ht="16.5" x14ac:dyDescent="0.35">
      <c r="O70" s="19"/>
      <c r="P70" s="18"/>
    </row>
    <row r="71" spans="1:19" ht="16.5" x14ac:dyDescent="0.35">
      <c r="O71" s="19"/>
      <c r="P71" s="18"/>
    </row>
    <row r="72" spans="1:19" ht="16.5" x14ac:dyDescent="0.35">
      <c r="O72" s="19"/>
      <c r="P72" s="18"/>
    </row>
    <row r="73" spans="1:19" ht="16.5" x14ac:dyDescent="0.35">
      <c r="O73" s="17" t="s">
        <v>439</v>
      </c>
      <c r="P73" s="18"/>
    </row>
  </sheetData>
  <mergeCells count="2">
    <mergeCell ref="A1:S1"/>
    <mergeCell ref="A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Pict="0" r:id="rId4">
            <anchor moveWithCells="1" sizeWithCells="1">
              <from>
                <xdr:col>14</xdr:col>
                <xdr:colOff>0</xdr:colOff>
                <xdr:row>69</xdr:row>
                <xdr:rowOff>12700</xdr:rowOff>
              </from>
              <to>
                <xdr:col>16</xdr:col>
                <xdr:colOff>361950</xdr:colOff>
                <xdr:row>71</xdr:row>
                <xdr:rowOff>184150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66731-E51D-467D-92D4-3E85A917E10A}">
  <dimension ref="A1:S21"/>
  <sheetViews>
    <sheetView workbookViewId="0">
      <selection activeCell="S6" sqref="S6:S15"/>
    </sheetView>
  </sheetViews>
  <sheetFormatPr defaultRowHeight="15.5" x14ac:dyDescent="0.35"/>
  <cols>
    <col min="1" max="1" width="4" customWidth="1"/>
    <col min="2" max="2" width="11.08203125" customWidth="1"/>
    <col min="3" max="3" width="14.75" customWidth="1"/>
    <col min="4" max="4" width="6.5" customWidth="1"/>
    <col min="5" max="5" width="11.83203125" customWidth="1"/>
    <col min="6" max="13" width="3.33203125" customWidth="1"/>
    <col min="14" max="18" width="4.58203125" customWidth="1"/>
    <col min="19" max="19" width="5" customWidth="1"/>
  </cols>
  <sheetData>
    <row r="1" spans="1:19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31" t="s">
        <v>26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 t="s">
        <v>444</v>
      </c>
      <c r="Q3" s="2"/>
      <c r="R3" s="3"/>
      <c r="S3" s="4"/>
    </row>
    <row r="4" spans="1:19" x14ac:dyDescent="0.35">
      <c r="A4" s="1" t="s">
        <v>27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2121110300</v>
      </c>
      <c r="C6" s="16" t="s">
        <v>199</v>
      </c>
      <c r="D6" s="16" t="s">
        <v>200</v>
      </c>
      <c r="E6" s="16" t="s">
        <v>201</v>
      </c>
      <c r="F6" s="16" t="s">
        <v>446</v>
      </c>
      <c r="G6" s="16"/>
      <c r="H6" s="16"/>
      <c r="I6" s="16"/>
      <c r="J6" s="16"/>
      <c r="K6" s="16" t="s">
        <v>446</v>
      </c>
      <c r="L6" s="16"/>
      <c r="M6" s="16"/>
      <c r="N6" s="16">
        <v>3.5</v>
      </c>
      <c r="O6" s="16">
        <v>2.5</v>
      </c>
      <c r="P6" s="16">
        <v>6</v>
      </c>
      <c r="Q6" s="16">
        <f>ROUND((N6+O6+P6)/3,1)</f>
        <v>4</v>
      </c>
      <c r="R6" s="16">
        <v>8.5</v>
      </c>
      <c r="S6" s="16">
        <f>ROUND(Q6*0.4+R6*0.6,1)</f>
        <v>6.7</v>
      </c>
    </row>
    <row r="7" spans="1:19" x14ac:dyDescent="0.35">
      <c r="A7" s="16">
        <v>2</v>
      </c>
      <c r="B7" s="16">
        <v>2121110257</v>
      </c>
      <c r="C7" s="16" t="s">
        <v>202</v>
      </c>
      <c r="D7" s="16" t="s">
        <v>50</v>
      </c>
      <c r="E7" s="16" t="s">
        <v>201</v>
      </c>
      <c r="F7" s="16"/>
      <c r="G7" s="16"/>
      <c r="H7" s="16"/>
      <c r="I7" s="16"/>
      <c r="J7" s="16"/>
      <c r="K7" s="16"/>
      <c r="L7" s="16"/>
      <c r="M7" s="16"/>
      <c r="N7" s="16">
        <v>6</v>
      </c>
      <c r="O7" s="16">
        <v>5.5</v>
      </c>
      <c r="P7" s="16">
        <v>9</v>
      </c>
      <c r="Q7" s="16">
        <f t="shared" ref="Q7:Q15" si="0">ROUND((N7+O7+P7)/3,1)</f>
        <v>6.8</v>
      </c>
      <c r="R7" s="16">
        <v>8</v>
      </c>
      <c r="S7" s="16">
        <f t="shared" ref="S7:S15" si="1">ROUND(Q7*0.4+R7*0.6,1)</f>
        <v>7.5</v>
      </c>
    </row>
    <row r="8" spans="1:19" x14ac:dyDescent="0.35">
      <c r="A8" s="16">
        <v>3</v>
      </c>
      <c r="B8" s="16">
        <v>2121110041</v>
      </c>
      <c r="C8" s="16" t="s">
        <v>203</v>
      </c>
      <c r="D8" s="16" t="s">
        <v>55</v>
      </c>
      <c r="E8" s="16" t="s">
        <v>201</v>
      </c>
      <c r="F8" s="16" t="s">
        <v>446</v>
      </c>
      <c r="G8" s="16"/>
      <c r="H8" s="16"/>
      <c r="I8" s="16"/>
      <c r="J8" s="16"/>
      <c r="K8" s="16"/>
      <c r="L8" s="16"/>
      <c r="M8" s="16"/>
      <c r="N8" s="16">
        <v>7</v>
      </c>
      <c r="O8" s="16">
        <v>6.5</v>
      </c>
      <c r="P8" s="16">
        <v>8</v>
      </c>
      <c r="Q8" s="16">
        <f t="shared" si="0"/>
        <v>7.2</v>
      </c>
      <c r="R8" s="16">
        <v>6.5</v>
      </c>
      <c r="S8" s="16">
        <f t="shared" si="1"/>
        <v>6.8</v>
      </c>
    </row>
    <row r="9" spans="1:19" x14ac:dyDescent="0.35">
      <c r="A9" s="22">
        <v>4</v>
      </c>
      <c r="B9" s="22">
        <v>2121110080</v>
      </c>
      <c r="C9" s="22" t="s">
        <v>204</v>
      </c>
      <c r="D9" s="22" t="s">
        <v>115</v>
      </c>
      <c r="E9" s="22" t="s">
        <v>201</v>
      </c>
      <c r="F9" s="22" t="s">
        <v>446</v>
      </c>
      <c r="G9" s="22" t="s">
        <v>457</v>
      </c>
      <c r="H9" s="22" t="s">
        <v>457</v>
      </c>
      <c r="I9" s="22" t="s">
        <v>446</v>
      </c>
      <c r="J9" s="22"/>
      <c r="K9" s="22"/>
      <c r="L9" s="22"/>
      <c r="M9" s="22"/>
      <c r="N9" s="22"/>
      <c r="O9" s="22"/>
      <c r="P9" s="22"/>
      <c r="Q9" s="16">
        <f t="shared" si="0"/>
        <v>0</v>
      </c>
      <c r="R9" s="22"/>
      <c r="S9" s="16">
        <f t="shared" si="1"/>
        <v>0</v>
      </c>
    </row>
    <row r="10" spans="1:19" x14ac:dyDescent="0.35">
      <c r="A10" s="16">
        <v>5</v>
      </c>
      <c r="B10" s="16">
        <v>2121110030</v>
      </c>
      <c r="C10" s="16" t="s">
        <v>205</v>
      </c>
      <c r="D10" s="16" t="s">
        <v>115</v>
      </c>
      <c r="E10" s="16" t="s">
        <v>201</v>
      </c>
      <c r="F10" s="16" t="s">
        <v>446</v>
      </c>
      <c r="G10" s="21" t="s">
        <v>450</v>
      </c>
      <c r="H10" s="16"/>
      <c r="I10" s="16"/>
      <c r="J10" s="16"/>
      <c r="K10" s="16"/>
      <c r="L10" s="16"/>
      <c r="M10" s="16"/>
      <c r="N10" s="16">
        <v>5</v>
      </c>
      <c r="O10" s="16">
        <v>7</v>
      </c>
      <c r="P10" s="16">
        <v>8.5</v>
      </c>
      <c r="Q10" s="16">
        <f t="shared" si="0"/>
        <v>6.8</v>
      </c>
      <c r="R10" s="16">
        <v>6</v>
      </c>
      <c r="S10" s="16">
        <f t="shared" si="1"/>
        <v>6.3</v>
      </c>
    </row>
    <row r="11" spans="1:19" x14ac:dyDescent="0.35">
      <c r="A11" s="16">
        <v>6</v>
      </c>
      <c r="B11" s="16">
        <v>2121110306</v>
      </c>
      <c r="C11" s="16" t="s">
        <v>179</v>
      </c>
      <c r="D11" s="16" t="s">
        <v>73</v>
      </c>
      <c r="E11" s="16" t="s">
        <v>201</v>
      </c>
      <c r="F11" s="16" t="s">
        <v>446</v>
      </c>
      <c r="G11" s="16"/>
      <c r="H11" s="16"/>
      <c r="I11" s="16"/>
      <c r="J11" s="16"/>
      <c r="K11" s="16"/>
      <c r="L11" s="16"/>
      <c r="M11" s="16"/>
      <c r="N11" s="16">
        <v>6</v>
      </c>
      <c r="O11" s="16">
        <v>6.5</v>
      </c>
      <c r="P11" s="16">
        <v>8</v>
      </c>
      <c r="Q11" s="16">
        <f t="shared" si="0"/>
        <v>6.8</v>
      </c>
      <c r="R11" s="16">
        <v>5</v>
      </c>
      <c r="S11" s="16">
        <f t="shared" si="1"/>
        <v>5.7</v>
      </c>
    </row>
    <row r="12" spans="1:19" x14ac:dyDescent="0.35">
      <c r="A12" s="22">
        <v>7</v>
      </c>
      <c r="B12" s="22">
        <v>2121190045</v>
      </c>
      <c r="C12" s="22" t="s">
        <v>206</v>
      </c>
      <c r="D12" s="22" t="s">
        <v>207</v>
      </c>
      <c r="E12" s="22" t="s">
        <v>201</v>
      </c>
      <c r="F12" s="22" t="s">
        <v>446</v>
      </c>
      <c r="G12" s="22" t="s">
        <v>457</v>
      </c>
      <c r="H12" s="22" t="s">
        <v>457</v>
      </c>
      <c r="I12" s="22" t="s">
        <v>446</v>
      </c>
      <c r="J12" s="22"/>
      <c r="K12" s="22"/>
      <c r="L12" s="22"/>
      <c r="M12" s="22"/>
      <c r="N12" s="22"/>
      <c r="O12" s="22"/>
      <c r="P12" s="22"/>
      <c r="Q12" s="16">
        <f t="shared" si="0"/>
        <v>0</v>
      </c>
      <c r="R12" s="22"/>
      <c r="S12" s="16">
        <f t="shared" si="1"/>
        <v>0</v>
      </c>
    </row>
    <row r="13" spans="1:19" x14ac:dyDescent="0.35">
      <c r="A13" s="16">
        <v>8</v>
      </c>
      <c r="B13" s="16">
        <v>2121110078</v>
      </c>
      <c r="C13" s="16" t="s">
        <v>208</v>
      </c>
      <c r="D13" s="16" t="s">
        <v>189</v>
      </c>
      <c r="E13" s="16" t="s">
        <v>201</v>
      </c>
      <c r="F13" s="16"/>
      <c r="G13" s="21" t="s">
        <v>450</v>
      </c>
      <c r="H13" s="16"/>
      <c r="I13" s="16"/>
      <c r="J13" s="21" t="s">
        <v>450</v>
      </c>
      <c r="K13" s="16"/>
      <c r="L13" s="16"/>
      <c r="M13" s="16"/>
      <c r="N13" s="16">
        <v>6</v>
      </c>
      <c r="O13" s="16">
        <v>7.5</v>
      </c>
      <c r="P13" s="16">
        <v>9</v>
      </c>
      <c r="Q13" s="16">
        <f t="shared" si="0"/>
        <v>7.5</v>
      </c>
      <c r="R13" s="16">
        <v>5.5</v>
      </c>
      <c r="S13" s="16">
        <f t="shared" si="1"/>
        <v>6.3</v>
      </c>
    </row>
    <row r="14" spans="1:19" x14ac:dyDescent="0.35">
      <c r="A14" s="16">
        <v>9</v>
      </c>
      <c r="B14" s="16">
        <v>2121110125</v>
      </c>
      <c r="C14" s="16" t="s">
        <v>209</v>
      </c>
      <c r="D14" s="16" t="s">
        <v>90</v>
      </c>
      <c r="E14" s="16" t="s">
        <v>201</v>
      </c>
      <c r="F14" s="16" t="s">
        <v>446</v>
      </c>
      <c r="G14" s="16"/>
      <c r="H14" s="16"/>
      <c r="I14" s="16"/>
      <c r="J14" s="21" t="s">
        <v>450</v>
      </c>
      <c r="K14" s="16"/>
      <c r="L14" s="16"/>
      <c r="M14" s="16"/>
      <c r="N14" s="16">
        <v>5</v>
      </c>
      <c r="O14" s="16">
        <v>5</v>
      </c>
      <c r="P14" s="16">
        <v>8.5</v>
      </c>
      <c r="Q14" s="16">
        <f t="shared" si="0"/>
        <v>6.2</v>
      </c>
      <c r="R14" s="16">
        <v>6.5</v>
      </c>
      <c r="S14" s="16">
        <f t="shared" si="1"/>
        <v>6.4</v>
      </c>
    </row>
    <row r="15" spans="1:19" x14ac:dyDescent="0.35">
      <c r="A15" s="16">
        <v>10</v>
      </c>
      <c r="B15" s="16">
        <v>2121110056</v>
      </c>
      <c r="C15" s="16" t="s">
        <v>210</v>
      </c>
      <c r="D15" s="16" t="s">
        <v>211</v>
      </c>
      <c r="E15" s="16" t="s">
        <v>201</v>
      </c>
      <c r="F15" s="16" t="s">
        <v>446</v>
      </c>
      <c r="G15" s="16"/>
      <c r="H15" s="16"/>
      <c r="I15" s="16"/>
      <c r="J15" s="21" t="s">
        <v>450</v>
      </c>
      <c r="K15" s="16" t="s">
        <v>446</v>
      </c>
      <c r="L15" s="21" t="s">
        <v>450</v>
      </c>
      <c r="M15" s="16"/>
      <c r="N15" s="16">
        <v>7.5</v>
      </c>
      <c r="O15" s="16">
        <v>5</v>
      </c>
      <c r="P15" s="16">
        <v>8</v>
      </c>
      <c r="Q15" s="16">
        <f t="shared" si="0"/>
        <v>6.8</v>
      </c>
      <c r="R15" s="16">
        <v>7.5</v>
      </c>
      <c r="S15" s="16">
        <f t="shared" si="1"/>
        <v>7.2</v>
      </c>
    </row>
    <row r="17" spans="17:18" ht="16.5" x14ac:dyDescent="0.35">
      <c r="Q17" s="17" t="s">
        <v>438</v>
      </c>
      <c r="R17" s="18"/>
    </row>
    <row r="18" spans="17:18" ht="16.5" x14ac:dyDescent="0.35">
      <c r="Q18" s="19"/>
      <c r="R18" s="18"/>
    </row>
    <row r="19" spans="17:18" ht="16.5" x14ac:dyDescent="0.35">
      <c r="Q19" s="19"/>
      <c r="R19" s="18"/>
    </row>
    <row r="20" spans="17:18" ht="16.5" x14ac:dyDescent="0.35">
      <c r="Q20" s="19"/>
      <c r="R20" s="18"/>
    </row>
    <row r="21" spans="17:18" ht="16.5" x14ac:dyDescent="0.35">
      <c r="Q21" s="17" t="s">
        <v>439</v>
      </c>
      <c r="R21" s="18"/>
    </row>
  </sheetData>
  <mergeCells count="2">
    <mergeCell ref="A1:S1"/>
    <mergeCell ref="A2:H2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15</xdr:col>
                <xdr:colOff>381000</xdr:colOff>
                <xdr:row>17</xdr:row>
                <xdr:rowOff>12700</xdr:rowOff>
              </from>
              <to>
                <xdr:col>17</xdr:col>
                <xdr:colOff>469900</xdr:colOff>
                <xdr:row>19</xdr:row>
                <xdr:rowOff>184150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785CD-9D79-4398-A347-CB4B70AA86EF}">
  <dimension ref="A1:T72"/>
  <sheetViews>
    <sheetView topLeftCell="A43" zoomScale="91" zoomScaleNormal="91" workbookViewId="0">
      <selection activeCell="T42" sqref="T42"/>
    </sheetView>
  </sheetViews>
  <sheetFormatPr defaultRowHeight="15.5" x14ac:dyDescent="0.35"/>
  <cols>
    <col min="1" max="1" width="3.33203125" customWidth="1"/>
    <col min="2" max="2" width="11.08203125" customWidth="1"/>
    <col min="3" max="3" width="16.83203125" customWidth="1"/>
    <col min="4" max="4" width="6.83203125" customWidth="1"/>
    <col min="5" max="5" width="10.58203125" customWidth="1"/>
    <col min="6" max="13" width="3.5" customWidth="1"/>
    <col min="14" max="18" width="4.58203125" customWidth="1"/>
    <col min="19" max="19" width="5" customWidth="1"/>
  </cols>
  <sheetData>
    <row r="1" spans="1:19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31" t="s">
        <v>26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 t="s">
        <v>443</v>
      </c>
      <c r="P3" s="1"/>
      <c r="Q3" s="2"/>
      <c r="R3" s="3"/>
      <c r="S3" s="4"/>
    </row>
    <row r="4" spans="1:19" x14ac:dyDescent="0.35">
      <c r="A4" s="1" t="s">
        <v>27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2121110226</v>
      </c>
      <c r="C6" s="16" t="s">
        <v>212</v>
      </c>
      <c r="D6" s="16" t="s">
        <v>213</v>
      </c>
      <c r="E6" s="16" t="s">
        <v>214</v>
      </c>
      <c r="F6" s="16"/>
      <c r="G6" s="16"/>
      <c r="H6" s="16"/>
      <c r="I6" s="16" t="s">
        <v>451</v>
      </c>
      <c r="J6" s="16"/>
      <c r="K6" s="16"/>
      <c r="L6" s="16"/>
      <c r="M6" s="21" t="s">
        <v>450</v>
      </c>
      <c r="N6">
        <v>4</v>
      </c>
      <c r="O6" s="16">
        <v>5</v>
      </c>
      <c r="P6" s="16">
        <v>7</v>
      </c>
      <c r="Q6" s="16">
        <f>ROUND((N6+O6+P6)/3,1)</f>
        <v>5.3</v>
      </c>
      <c r="R6" s="28">
        <v>8</v>
      </c>
      <c r="S6" s="22">
        <f>ROUND(Q6*0.4+R6*0.6,1)</f>
        <v>6.9</v>
      </c>
    </row>
    <row r="7" spans="1:19" x14ac:dyDescent="0.35">
      <c r="A7" s="16">
        <v>2</v>
      </c>
      <c r="B7" s="16">
        <v>2121110261</v>
      </c>
      <c r="C7" s="16" t="s">
        <v>215</v>
      </c>
      <c r="D7" s="16" t="s">
        <v>42</v>
      </c>
      <c r="E7" s="16" t="s">
        <v>216</v>
      </c>
      <c r="F7" s="16"/>
      <c r="G7" s="16"/>
      <c r="H7" s="16"/>
      <c r="I7" s="16"/>
      <c r="J7" s="16"/>
      <c r="K7" s="16"/>
      <c r="L7" s="16"/>
      <c r="M7" s="16"/>
      <c r="N7" s="16">
        <v>4</v>
      </c>
      <c r="O7" s="16">
        <v>5.5</v>
      </c>
      <c r="P7" s="16">
        <v>8</v>
      </c>
      <c r="Q7" s="16">
        <f t="shared" ref="Q7:Q66" si="0">ROUND((N7+O7+P7)/3,1)</f>
        <v>5.8</v>
      </c>
      <c r="R7" s="28">
        <v>5</v>
      </c>
      <c r="S7" s="22">
        <f t="shared" ref="S7:S66" si="1">ROUND(Q7*0.4+R7*0.6,1)</f>
        <v>5.3</v>
      </c>
    </row>
    <row r="8" spans="1:19" x14ac:dyDescent="0.35">
      <c r="A8" s="16">
        <v>3</v>
      </c>
      <c r="B8" s="16">
        <v>2118110178</v>
      </c>
      <c r="C8" s="16" t="s">
        <v>217</v>
      </c>
      <c r="D8" s="16" t="s">
        <v>104</v>
      </c>
      <c r="E8" s="16" t="s">
        <v>218</v>
      </c>
      <c r="F8" s="16"/>
      <c r="G8" s="16" t="s">
        <v>446</v>
      </c>
      <c r="H8" s="16" t="s">
        <v>447</v>
      </c>
      <c r="I8" s="16"/>
      <c r="J8" s="16"/>
      <c r="K8" s="16" t="s">
        <v>481</v>
      </c>
      <c r="L8" s="16"/>
      <c r="M8" s="16"/>
      <c r="N8" s="16">
        <v>3</v>
      </c>
      <c r="O8" s="16">
        <v>5.5</v>
      </c>
      <c r="P8" s="16">
        <v>6</v>
      </c>
      <c r="Q8" s="16">
        <f t="shared" si="0"/>
        <v>4.8</v>
      </c>
      <c r="R8" s="28">
        <v>2.5</v>
      </c>
      <c r="S8" s="22">
        <f t="shared" si="1"/>
        <v>3.4</v>
      </c>
    </row>
    <row r="9" spans="1:19" x14ac:dyDescent="0.35">
      <c r="A9" s="16">
        <v>4</v>
      </c>
      <c r="B9" s="16">
        <v>2121110216</v>
      </c>
      <c r="C9" s="16" t="s">
        <v>219</v>
      </c>
      <c r="D9" s="16" t="s">
        <v>220</v>
      </c>
      <c r="E9" s="16" t="s">
        <v>214</v>
      </c>
      <c r="F9" s="16" t="s">
        <v>446</v>
      </c>
      <c r="G9" s="16"/>
      <c r="H9" s="16"/>
      <c r="I9" s="16"/>
      <c r="J9" s="16"/>
      <c r="K9" s="16"/>
      <c r="L9" s="16"/>
      <c r="M9" s="16"/>
      <c r="N9" s="16">
        <v>4</v>
      </c>
      <c r="O9" s="16">
        <v>5</v>
      </c>
      <c r="P9" s="16">
        <v>7</v>
      </c>
      <c r="Q9" s="16">
        <f t="shared" si="0"/>
        <v>5.3</v>
      </c>
      <c r="R9" s="28">
        <v>3.5</v>
      </c>
      <c r="S9" s="22">
        <f t="shared" si="1"/>
        <v>4.2</v>
      </c>
    </row>
    <row r="10" spans="1:19" x14ac:dyDescent="0.35">
      <c r="A10" s="16">
        <v>5</v>
      </c>
      <c r="B10" s="16">
        <v>2121110239</v>
      </c>
      <c r="C10" s="16" t="s">
        <v>221</v>
      </c>
      <c r="D10" s="16" t="s">
        <v>222</v>
      </c>
      <c r="E10" s="16" t="s">
        <v>214</v>
      </c>
      <c r="F10" s="16" t="s">
        <v>446</v>
      </c>
      <c r="G10" s="16"/>
      <c r="H10" s="16"/>
      <c r="I10" s="16"/>
      <c r="J10" s="16"/>
      <c r="K10" s="16" t="s">
        <v>446</v>
      </c>
      <c r="L10" s="16" t="s">
        <v>446</v>
      </c>
      <c r="M10" s="16" t="s">
        <v>446</v>
      </c>
      <c r="N10" s="16">
        <v>3.5</v>
      </c>
      <c r="O10" s="16"/>
      <c r="P10" s="16">
        <v>5</v>
      </c>
      <c r="Q10" s="16">
        <f t="shared" si="0"/>
        <v>2.8</v>
      </c>
      <c r="R10" s="28"/>
      <c r="S10" s="22">
        <f t="shared" si="1"/>
        <v>1.1000000000000001</v>
      </c>
    </row>
    <row r="11" spans="1:19" x14ac:dyDescent="0.35">
      <c r="A11" s="16">
        <v>6</v>
      </c>
      <c r="B11" s="16">
        <v>2121110390</v>
      </c>
      <c r="C11" s="16" t="s">
        <v>223</v>
      </c>
      <c r="D11" s="16" t="s">
        <v>224</v>
      </c>
      <c r="E11" s="16" t="s">
        <v>214</v>
      </c>
      <c r="F11" s="16"/>
      <c r="G11" s="16"/>
      <c r="H11" s="16"/>
      <c r="I11" s="16"/>
      <c r="J11" s="16"/>
      <c r="K11" s="16"/>
      <c r="L11" s="16"/>
      <c r="M11" s="16"/>
      <c r="N11" s="16">
        <v>5.5</v>
      </c>
      <c r="O11" s="16">
        <v>6.5</v>
      </c>
      <c r="P11" s="16">
        <v>8</v>
      </c>
      <c r="Q11" s="16">
        <f t="shared" si="0"/>
        <v>6.7</v>
      </c>
      <c r="R11" s="28">
        <v>7</v>
      </c>
      <c r="S11" s="22">
        <f t="shared" si="1"/>
        <v>6.9</v>
      </c>
    </row>
    <row r="12" spans="1:19" x14ac:dyDescent="0.35">
      <c r="A12" s="16">
        <v>7</v>
      </c>
      <c r="B12" s="16">
        <v>2121110230</v>
      </c>
      <c r="C12" s="16" t="s">
        <v>225</v>
      </c>
      <c r="D12" s="16" t="s">
        <v>194</v>
      </c>
      <c r="E12" s="16" t="s">
        <v>214</v>
      </c>
      <c r="F12" s="16"/>
      <c r="G12" s="16" t="s">
        <v>451</v>
      </c>
      <c r="H12" s="16"/>
      <c r="I12" s="16" t="s">
        <v>446</v>
      </c>
      <c r="J12" s="16"/>
      <c r="K12" s="16"/>
      <c r="L12" s="16" t="s">
        <v>446</v>
      </c>
      <c r="M12" s="16"/>
      <c r="N12" s="16">
        <v>1.5</v>
      </c>
      <c r="O12" s="16">
        <v>0</v>
      </c>
      <c r="P12" s="16">
        <v>6</v>
      </c>
      <c r="Q12" s="16">
        <f t="shared" si="0"/>
        <v>2.5</v>
      </c>
      <c r="R12" s="28">
        <v>4</v>
      </c>
      <c r="S12" s="22">
        <f t="shared" si="1"/>
        <v>3.4</v>
      </c>
    </row>
    <row r="13" spans="1:19" x14ac:dyDescent="0.35">
      <c r="A13" s="16">
        <v>8</v>
      </c>
      <c r="B13" s="16">
        <v>2120110216</v>
      </c>
      <c r="C13" s="16" t="s">
        <v>226</v>
      </c>
      <c r="D13" s="16" t="s">
        <v>194</v>
      </c>
      <c r="E13" s="16" t="s">
        <v>178</v>
      </c>
      <c r="F13" s="16" t="s">
        <v>446</v>
      </c>
      <c r="G13" s="16"/>
      <c r="H13" s="16" t="s">
        <v>446</v>
      </c>
      <c r="I13" s="16"/>
      <c r="J13" s="16"/>
      <c r="K13" s="16" t="s">
        <v>446</v>
      </c>
      <c r="L13" s="16" t="s">
        <v>446</v>
      </c>
      <c r="M13" s="16" t="s">
        <v>446</v>
      </c>
      <c r="N13" s="16">
        <v>1</v>
      </c>
      <c r="O13" s="16"/>
      <c r="P13" s="16">
        <v>4</v>
      </c>
      <c r="Q13" s="16">
        <f t="shared" si="0"/>
        <v>1.7</v>
      </c>
      <c r="R13" s="28"/>
      <c r="S13" s="22">
        <f t="shared" si="1"/>
        <v>0.7</v>
      </c>
    </row>
    <row r="14" spans="1:19" x14ac:dyDescent="0.35">
      <c r="A14" s="16">
        <v>9</v>
      </c>
      <c r="B14" s="16">
        <v>2121110365</v>
      </c>
      <c r="C14" s="16" t="s">
        <v>227</v>
      </c>
      <c r="D14" s="16" t="s">
        <v>194</v>
      </c>
      <c r="E14" s="16" t="s">
        <v>216</v>
      </c>
      <c r="F14" s="16"/>
      <c r="G14" s="16"/>
      <c r="H14" s="16" t="s">
        <v>446</v>
      </c>
      <c r="I14" s="16" t="s">
        <v>446</v>
      </c>
      <c r="J14" s="16" t="s">
        <v>446</v>
      </c>
      <c r="K14" s="16"/>
      <c r="L14" s="16"/>
      <c r="M14" s="16"/>
      <c r="N14" s="16"/>
      <c r="O14" s="16">
        <v>4</v>
      </c>
      <c r="P14" s="16">
        <v>5</v>
      </c>
      <c r="Q14" s="16">
        <f t="shared" si="0"/>
        <v>3</v>
      </c>
      <c r="R14" s="28">
        <v>4</v>
      </c>
      <c r="S14" s="22">
        <f t="shared" si="1"/>
        <v>3.6</v>
      </c>
    </row>
    <row r="15" spans="1:19" x14ac:dyDescent="0.35">
      <c r="A15" s="16">
        <v>10</v>
      </c>
      <c r="B15" s="16">
        <v>2121110243</v>
      </c>
      <c r="C15" s="16" t="s">
        <v>143</v>
      </c>
      <c r="D15" s="16" t="s">
        <v>109</v>
      </c>
      <c r="E15" s="16" t="s">
        <v>214</v>
      </c>
      <c r="F15" s="16"/>
      <c r="G15" s="16"/>
      <c r="H15" s="16"/>
      <c r="I15" s="16" t="s">
        <v>446</v>
      </c>
      <c r="J15" s="16"/>
      <c r="K15" s="16"/>
      <c r="L15" s="16"/>
      <c r="M15" s="21" t="s">
        <v>450</v>
      </c>
      <c r="N15" s="16">
        <v>5</v>
      </c>
      <c r="O15" s="16">
        <v>6</v>
      </c>
      <c r="P15" s="16">
        <v>8</v>
      </c>
      <c r="Q15" s="16">
        <f t="shared" si="0"/>
        <v>6.3</v>
      </c>
      <c r="R15" s="28">
        <v>6.5</v>
      </c>
      <c r="S15" s="22">
        <f t="shared" si="1"/>
        <v>6.4</v>
      </c>
    </row>
    <row r="16" spans="1:19" x14ac:dyDescent="0.35">
      <c r="A16" s="16">
        <v>11</v>
      </c>
      <c r="B16" s="16">
        <v>2121110225</v>
      </c>
      <c r="C16" s="16" t="s">
        <v>228</v>
      </c>
      <c r="D16" s="16" t="s">
        <v>109</v>
      </c>
      <c r="E16" s="16" t="s">
        <v>214</v>
      </c>
      <c r="F16" s="16"/>
      <c r="G16" s="16"/>
      <c r="H16" s="16"/>
      <c r="I16" s="16"/>
      <c r="J16" s="16"/>
      <c r="K16" s="16"/>
      <c r="L16" s="16"/>
      <c r="M16" s="16"/>
      <c r="N16" s="16">
        <v>3</v>
      </c>
      <c r="O16" s="16">
        <v>5.5</v>
      </c>
      <c r="P16" s="16">
        <v>7</v>
      </c>
      <c r="Q16" s="16">
        <f t="shared" si="0"/>
        <v>5.2</v>
      </c>
      <c r="R16" s="28">
        <v>6</v>
      </c>
      <c r="S16" s="22">
        <f t="shared" si="1"/>
        <v>5.7</v>
      </c>
    </row>
    <row r="17" spans="1:20" x14ac:dyDescent="0.35">
      <c r="A17" s="16">
        <v>12</v>
      </c>
      <c r="B17" s="16">
        <v>2120110313</v>
      </c>
      <c r="C17" s="16" t="s">
        <v>229</v>
      </c>
      <c r="D17" s="16" t="s">
        <v>106</v>
      </c>
      <c r="E17" s="16" t="s">
        <v>58</v>
      </c>
      <c r="F17" s="16"/>
      <c r="G17" s="16"/>
      <c r="H17" s="16"/>
      <c r="I17" s="16"/>
      <c r="J17" s="16"/>
      <c r="K17" s="16"/>
      <c r="L17" s="16"/>
      <c r="M17" s="21" t="s">
        <v>450</v>
      </c>
      <c r="N17" s="16">
        <v>5.5</v>
      </c>
      <c r="O17" s="16">
        <v>6</v>
      </c>
      <c r="P17" s="16">
        <v>8</v>
      </c>
      <c r="Q17" s="16">
        <f t="shared" si="0"/>
        <v>6.5</v>
      </c>
      <c r="R17" s="28">
        <v>7</v>
      </c>
      <c r="S17" s="22">
        <f t="shared" si="1"/>
        <v>6.8</v>
      </c>
    </row>
    <row r="18" spans="1:20" x14ac:dyDescent="0.35">
      <c r="A18" s="16">
        <v>13</v>
      </c>
      <c r="B18" s="16">
        <v>2121110222</v>
      </c>
      <c r="C18" s="16" t="s">
        <v>230</v>
      </c>
      <c r="D18" s="16" t="s">
        <v>231</v>
      </c>
      <c r="E18" s="16" t="s">
        <v>214</v>
      </c>
      <c r="F18" s="16" t="s">
        <v>446</v>
      </c>
      <c r="G18" s="16"/>
      <c r="H18" s="16"/>
      <c r="I18" s="16"/>
      <c r="J18" s="16"/>
      <c r="K18" s="16"/>
      <c r="L18" s="16"/>
      <c r="M18" s="16"/>
      <c r="N18" s="16">
        <v>5.5</v>
      </c>
      <c r="O18" s="16">
        <v>6</v>
      </c>
      <c r="P18" s="16">
        <v>7</v>
      </c>
      <c r="Q18" s="16">
        <f t="shared" si="0"/>
        <v>6.2</v>
      </c>
      <c r="R18" s="28">
        <v>5</v>
      </c>
      <c r="S18" s="22">
        <f t="shared" si="1"/>
        <v>5.5</v>
      </c>
    </row>
    <row r="19" spans="1:20" x14ac:dyDescent="0.35">
      <c r="A19" s="16">
        <v>14</v>
      </c>
      <c r="B19" s="16">
        <v>2121110275</v>
      </c>
      <c r="C19" s="16" t="s">
        <v>232</v>
      </c>
      <c r="D19" s="16" t="s">
        <v>233</v>
      </c>
      <c r="E19" s="16" t="s">
        <v>216</v>
      </c>
      <c r="F19" s="16"/>
      <c r="G19" s="16"/>
      <c r="H19" s="16"/>
      <c r="I19" s="16"/>
      <c r="J19" s="16"/>
      <c r="K19" s="16" t="s">
        <v>446</v>
      </c>
      <c r="L19" s="16" t="s">
        <v>454</v>
      </c>
      <c r="M19" s="16"/>
      <c r="N19" s="16">
        <v>3</v>
      </c>
      <c r="O19" s="16">
        <v>5</v>
      </c>
      <c r="P19" s="16">
        <v>7</v>
      </c>
      <c r="Q19" s="16">
        <f t="shared" si="0"/>
        <v>5</v>
      </c>
      <c r="R19" s="28">
        <v>3</v>
      </c>
      <c r="S19" s="22">
        <f t="shared" si="1"/>
        <v>3.8</v>
      </c>
    </row>
    <row r="20" spans="1:20" x14ac:dyDescent="0.35">
      <c r="A20" s="16">
        <v>15</v>
      </c>
      <c r="B20" s="16">
        <v>2120110218</v>
      </c>
      <c r="C20" s="16" t="s">
        <v>76</v>
      </c>
      <c r="D20" s="16" t="s">
        <v>234</v>
      </c>
      <c r="E20" s="16" t="s">
        <v>178</v>
      </c>
      <c r="F20" s="16" t="s">
        <v>446</v>
      </c>
      <c r="G20" s="16"/>
      <c r="H20" s="16" t="s">
        <v>446</v>
      </c>
      <c r="I20" s="16"/>
      <c r="J20" s="16"/>
      <c r="K20" s="16"/>
      <c r="L20" s="16"/>
      <c r="M20" s="16"/>
      <c r="N20" s="16">
        <v>1</v>
      </c>
      <c r="O20" s="16">
        <v>4.5</v>
      </c>
      <c r="P20" s="16">
        <v>6</v>
      </c>
      <c r="Q20" s="16">
        <f t="shared" si="0"/>
        <v>3.8</v>
      </c>
      <c r="R20" s="28">
        <v>2.5</v>
      </c>
      <c r="S20" s="22">
        <f t="shared" si="1"/>
        <v>3</v>
      </c>
    </row>
    <row r="21" spans="1:20" x14ac:dyDescent="0.35">
      <c r="A21" s="16">
        <v>16</v>
      </c>
      <c r="B21" s="16">
        <v>2120110219</v>
      </c>
      <c r="C21" s="16" t="s">
        <v>44</v>
      </c>
      <c r="D21" s="16" t="s">
        <v>50</v>
      </c>
      <c r="E21" s="16" t="s">
        <v>178</v>
      </c>
      <c r="F21" s="16" t="s">
        <v>446</v>
      </c>
      <c r="G21" s="16" t="s">
        <v>447</v>
      </c>
      <c r="H21" s="16" t="s">
        <v>446</v>
      </c>
      <c r="I21" s="16"/>
      <c r="J21" s="16"/>
      <c r="K21" s="16"/>
      <c r="L21" s="16"/>
      <c r="M21" s="16"/>
      <c r="N21" s="16">
        <v>5</v>
      </c>
      <c r="O21" s="16">
        <v>6</v>
      </c>
      <c r="P21" s="16">
        <f t="shared" ref="P21:P57" si="2">10-COUNTIF(F21:M21,"v")-COUNTIF(F21:M21,"*n*")-COUNTIF(F21:M21,"dt")</f>
        <v>8</v>
      </c>
      <c r="Q21" s="16">
        <f t="shared" si="0"/>
        <v>6.3</v>
      </c>
      <c r="R21" s="28">
        <v>3.5</v>
      </c>
      <c r="S21" s="22">
        <f t="shared" si="1"/>
        <v>4.5999999999999996</v>
      </c>
    </row>
    <row r="22" spans="1:20" x14ac:dyDescent="0.35">
      <c r="A22" s="16">
        <v>17</v>
      </c>
      <c r="B22" s="16">
        <v>2121110270</v>
      </c>
      <c r="C22" s="16" t="s">
        <v>235</v>
      </c>
      <c r="D22" s="16" t="s">
        <v>50</v>
      </c>
      <c r="E22" s="16" t="s">
        <v>216</v>
      </c>
      <c r="F22" s="16"/>
      <c r="G22" s="16"/>
      <c r="H22" s="16"/>
      <c r="I22" s="16"/>
      <c r="J22" s="16"/>
      <c r="K22" s="16"/>
      <c r="L22" s="16"/>
      <c r="M22" s="16"/>
      <c r="N22" s="16">
        <v>5</v>
      </c>
      <c r="O22" s="16">
        <v>6.5</v>
      </c>
      <c r="P22" s="16">
        <v>8</v>
      </c>
      <c r="Q22" s="16">
        <f t="shared" si="0"/>
        <v>6.5</v>
      </c>
      <c r="R22" s="28">
        <v>4.5</v>
      </c>
      <c r="S22" s="22">
        <f t="shared" si="1"/>
        <v>5.3</v>
      </c>
    </row>
    <row r="23" spans="1:20" x14ac:dyDescent="0.35">
      <c r="A23" s="16">
        <v>18</v>
      </c>
      <c r="B23" s="16">
        <v>2121110271</v>
      </c>
      <c r="C23" s="16" t="s">
        <v>236</v>
      </c>
      <c r="D23" s="16" t="s">
        <v>237</v>
      </c>
      <c r="E23" s="16" t="s">
        <v>216</v>
      </c>
      <c r="F23" s="16"/>
      <c r="G23" s="16" t="s">
        <v>464</v>
      </c>
      <c r="H23" s="16"/>
      <c r="I23" s="21" t="s">
        <v>450</v>
      </c>
      <c r="J23" s="21" t="s">
        <v>450</v>
      </c>
      <c r="K23" s="16" t="s">
        <v>454</v>
      </c>
      <c r="L23" s="16" t="s">
        <v>465</v>
      </c>
      <c r="M23" s="16" t="s">
        <v>446</v>
      </c>
      <c r="N23" s="16">
        <v>5.5</v>
      </c>
      <c r="O23" s="16">
        <v>2</v>
      </c>
      <c r="P23" s="16">
        <v>7.5</v>
      </c>
      <c r="Q23" s="16">
        <f t="shared" si="0"/>
        <v>5</v>
      </c>
      <c r="R23" s="28">
        <v>5</v>
      </c>
      <c r="S23" s="22">
        <f t="shared" si="1"/>
        <v>5</v>
      </c>
    </row>
    <row r="24" spans="1:20" x14ac:dyDescent="0.35">
      <c r="A24" s="16">
        <v>19</v>
      </c>
      <c r="B24" s="16">
        <v>2121110370</v>
      </c>
      <c r="C24" s="16" t="s">
        <v>238</v>
      </c>
      <c r="D24" s="16" t="s">
        <v>239</v>
      </c>
      <c r="E24" s="16" t="s">
        <v>214</v>
      </c>
      <c r="F24" s="16"/>
      <c r="G24" s="16"/>
      <c r="H24" s="16"/>
      <c r="I24" s="16"/>
      <c r="J24" s="16"/>
      <c r="K24" s="16"/>
      <c r="L24" s="16"/>
      <c r="M24" s="21" t="s">
        <v>450</v>
      </c>
      <c r="N24" s="16">
        <v>5.5</v>
      </c>
      <c r="O24" s="16">
        <v>6.5</v>
      </c>
      <c r="P24" s="16">
        <v>9</v>
      </c>
      <c r="Q24" s="16">
        <f t="shared" si="0"/>
        <v>7</v>
      </c>
      <c r="R24" s="28">
        <v>5.5</v>
      </c>
      <c r="S24" s="22">
        <f t="shared" si="1"/>
        <v>6.1</v>
      </c>
    </row>
    <row r="25" spans="1:20" x14ac:dyDescent="0.35">
      <c r="A25" s="16">
        <v>20</v>
      </c>
      <c r="B25" s="16">
        <v>2121110233</v>
      </c>
      <c r="C25" s="16" t="s">
        <v>240</v>
      </c>
      <c r="D25" s="16" t="s">
        <v>55</v>
      </c>
      <c r="E25" s="16" t="s">
        <v>214</v>
      </c>
      <c r="F25" s="16" t="s">
        <v>446</v>
      </c>
      <c r="G25" s="16" t="s">
        <v>446</v>
      </c>
      <c r="H25" s="16"/>
      <c r="I25" s="16" t="s">
        <v>451</v>
      </c>
      <c r="J25" s="16"/>
      <c r="K25" s="16" t="s">
        <v>446</v>
      </c>
      <c r="L25" s="16" t="s">
        <v>446</v>
      </c>
      <c r="M25" s="16" t="s">
        <v>446</v>
      </c>
      <c r="N25" s="16">
        <v>4.5</v>
      </c>
      <c r="O25" s="16"/>
      <c r="P25" s="16">
        <f t="shared" si="2"/>
        <v>4</v>
      </c>
      <c r="Q25" s="16">
        <f t="shared" si="0"/>
        <v>2.8</v>
      </c>
      <c r="R25" s="28"/>
      <c r="S25" s="22">
        <f t="shared" si="1"/>
        <v>1.1000000000000001</v>
      </c>
    </row>
    <row r="26" spans="1:20" x14ac:dyDescent="0.35">
      <c r="A26" s="16">
        <v>21</v>
      </c>
      <c r="B26" s="16">
        <v>2121110211</v>
      </c>
      <c r="C26" s="16" t="s">
        <v>44</v>
      </c>
      <c r="D26" s="16" t="s">
        <v>120</v>
      </c>
      <c r="E26" s="16" t="s">
        <v>214</v>
      </c>
      <c r="F26" s="16"/>
      <c r="G26" s="16"/>
      <c r="H26" s="16"/>
      <c r="I26" s="16" t="s">
        <v>446</v>
      </c>
      <c r="J26" s="16" t="s">
        <v>446</v>
      </c>
      <c r="K26" s="16" t="s">
        <v>446</v>
      </c>
      <c r="L26" s="16" t="s">
        <v>451</v>
      </c>
      <c r="M26" s="21" t="s">
        <v>450</v>
      </c>
      <c r="N26" s="16">
        <v>0.5</v>
      </c>
      <c r="O26" s="16">
        <v>3.5</v>
      </c>
      <c r="P26" s="16">
        <v>5</v>
      </c>
      <c r="Q26" s="16">
        <f t="shared" si="0"/>
        <v>3</v>
      </c>
      <c r="R26" s="28">
        <v>5.5</v>
      </c>
      <c r="S26" s="22">
        <f t="shared" si="1"/>
        <v>4.5</v>
      </c>
    </row>
    <row r="27" spans="1:20" x14ac:dyDescent="0.35">
      <c r="A27" s="16">
        <v>22</v>
      </c>
      <c r="B27" s="16">
        <v>2121110280</v>
      </c>
      <c r="C27" s="16" t="s">
        <v>195</v>
      </c>
      <c r="D27" s="16" t="s">
        <v>115</v>
      </c>
      <c r="E27" s="16" t="s">
        <v>216</v>
      </c>
      <c r="F27" s="16"/>
      <c r="G27" s="16"/>
      <c r="H27" s="16"/>
      <c r="I27" s="16" t="s">
        <v>454</v>
      </c>
      <c r="J27" s="21" t="s">
        <v>450</v>
      </c>
      <c r="K27" s="16" t="s">
        <v>465</v>
      </c>
      <c r="L27" s="21" t="s">
        <v>450</v>
      </c>
      <c r="M27" s="16"/>
      <c r="N27" s="16">
        <v>5.5</v>
      </c>
      <c r="O27" s="16">
        <v>6</v>
      </c>
      <c r="P27" s="16">
        <f t="shared" si="2"/>
        <v>8</v>
      </c>
      <c r="Q27" s="16">
        <f t="shared" si="0"/>
        <v>6.5</v>
      </c>
      <c r="R27" s="28">
        <v>8.5</v>
      </c>
      <c r="S27" s="22">
        <f t="shared" si="1"/>
        <v>7.7</v>
      </c>
    </row>
    <row r="28" spans="1:20" x14ac:dyDescent="0.35">
      <c r="A28" s="16">
        <v>23</v>
      </c>
      <c r="B28" s="16">
        <v>2121110231</v>
      </c>
      <c r="C28" s="16" t="s">
        <v>241</v>
      </c>
      <c r="D28" s="16" t="s">
        <v>242</v>
      </c>
      <c r="E28" s="16" t="s">
        <v>214</v>
      </c>
      <c r="F28" s="16"/>
      <c r="G28" s="16" t="s">
        <v>446</v>
      </c>
      <c r="H28" s="16"/>
      <c r="I28" s="16" t="s">
        <v>446</v>
      </c>
      <c r="J28" s="16"/>
      <c r="K28" s="16" t="s">
        <v>481</v>
      </c>
      <c r="L28" s="16"/>
      <c r="M28" s="16" t="s">
        <v>446</v>
      </c>
      <c r="N28" s="16">
        <v>1.5</v>
      </c>
      <c r="O28" s="16">
        <v>1</v>
      </c>
      <c r="P28" s="16">
        <v>5</v>
      </c>
      <c r="Q28" s="16">
        <f t="shared" si="0"/>
        <v>2.5</v>
      </c>
      <c r="R28" s="28"/>
      <c r="S28" s="22">
        <f t="shared" si="1"/>
        <v>1</v>
      </c>
    </row>
    <row r="29" spans="1:20" x14ac:dyDescent="0.35">
      <c r="A29" s="16">
        <v>24</v>
      </c>
      <c r="B29" s="16">
        <v>2121110372</v>
      </c>
      <c r="C29" s="16" t="s">
        <v>243</v>
      </c>
      <c r="D29" s="16" t="s">
        <v>244</v>
      </c>
      <c r="E29" s="16" t="s">
        <v>216</v>
      </c>
      <c r="F29" s="16" t="s">
        <v>446</v>
      </c>
      <c r="G29" s="16"/>
      <c r="H29" s="16"/>
      <c r="I29" s="16" t="s">
        <v>446</v>
      </c>
      <c r="J29" s="16"/>
      <c r="K29" s="16"/>
      <c r="L29" s="16" t="s">
        <v>446</v>
      </c>
      <c r="M29" s="16"/>
      <c r="N29" s="16">
        <v>3</v>
      </c>
      <c r="O29" s="16">
        <v>5</v>
      </c>
      <c r="P29" s="16">
        <f t="shared" si="2"/>
        <v>7</v>
      </c>
      <c r="Q29" s="16">
        <f t="shared" si="0"/>
        <v>5</v>
      </c>
      <c r="R29" s="28"/>
      <c r="S29" s="22">
        <f t="shared" si="1"/>
        <v>2</v>
      </c>
      <c r="T29">
        <v>2.5</v>
      </c>
    </row>
    <row r="30" spans="1:20" x14ac:dyDescent="0.35">
      <c r="A30" s="16">
        <v>25</v>
      </c>
      <c r="B30" s="16">
        <v>2121110213</v>
      </c>
      <c r="C30" s="16" t="s">
        <v>245</v>
      </c>
      <c r="D30" s="16" t="s">
        <v>246</v>
      </c>
      <c r="E30" s="16" t="s">
        <v>214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 t="s">
        <v>446</v>
      </c>
      <c r="M30" s="16" t="s">
        <v>446</v>
      </c>
      <c r="N30" s="16"/>
      <c r="O30" s="16"/>
      <c r="P30" s="16">
        <v>0</v>
      </c>
      <c r="Q30" s="16">
        <f t="shared" si="0"/>
        <v>0</v>
      </c>
      <c r="R30" s="28"/>
      <c r="S30" s="22">
        <f t="shared" si="1"/>
        <v>0</v>
      </c>
    </row>
    <row r="31" spans="1:20" x14ac:dyDescent="0.35">
      <c r="A31" s="16">
        <v>26</v>
      </c>
      <c r="B31" s="16">
        <v>2121110229</v>
      </c>
      <c r="C31" s="16" t="s">
        <v>247</v>
      </c>
      <c r="D31" s="16" t="s">
        <v>130</v>
      </c>
      <c r="E31" s="16" t="s">
        <v>214</v>
      </c>
      <c r="F31" s="16" t="s">
        <v>446</v>
      </c>
      <c r="G31" s="16" t="s">
        <v>446</v>
      </c>
      <c r="H31" s="16"/>
      <c r="I31" s="16"/>
      <c r="J31" s="16"/>
      <c r="K31" s="16"/>
      <c r="L31" s="16"/>
      <c r="M31" s="16"/>
      <c r="N31" s="16">
        <v>0</v>
      </c>
      <c r="O31" s="16">
        <v>3</v>
      </c>
      <c r="P31" s="16">
        <v>6</v>
      </c>
      <c r="Q31" s="16">
        <f t="shared" si="0"/>
        <v>3</v>
      </c>
      <c r="R31" s="28">
        <v>3.5</v>
      </c>
      <c r="S31" s="22">
        <f t="shared" si="1"/>
        <v>3.3</v>
      </c>
    </row>
    <row r="32" spans="1:20" x14ac:dyDescent="0.35">
      <c r="A32" s="16">
        <v>27</v>
      </c>
      <c r="B32" s="16">
        <v>2121110277</v>
      </c>
      <c r="C32" s="16" t="s">
        <v>248</v>
      </c>
      <c r="D32" s="16" t="s">
        <v>249</v>
      </c>
      <c r="E32" s="16" t="s">
        <v>216</v>
      </c>
      <c r="F32" s="16" t="s">
        <v>446</v>
      </c>
      <c r="G32" s="16"/>
      <c r="H32" s="16" t="s">
        <v>446</v>
      </c>
      <c r="I32" s="16" t="s">
        <v>446</v>
      </c>
      <c r="J32" s="16" t="s">
        <v>446</v>
      </c>
      <c r="K32" s="16" t="s">
        <v>446</v>
      </c>
      <c r="L32" s="16" t="s">
        <v>446</v>
      </c>
      <c r="M32" s="16" t="s">
        <v>446</v>
      </c>
      <c r="N32" s="16"/>
      <c r="O32" s="16"/>
      <c r="P32" s="16">
        <v>0</v>
      </c>
      <c r="Q32" s="16">
        <f t="shared" si="0"/>
        <v>0</v>
      </c>
      <c r="R32" s="28"/>
      <c r="S32" s="22">
        <f t="shared" si="1"/>
        <v>0</v>
      </c>
    </row>
    <row r="33" spans="1:19" x14ac:dyDescent="0.35">
      <c r="A33" s="16">
        <v>28</v>
      </c>
      <c r="B33" s="16">
        <v>2121110266</v>
      </c>
      <c r="C33" s="16" t="s">
        <v>179</v>
      </c>
      <c r="D33" s="16" t="s">
        <v>250</v>
      </c>
      <c r="E33" s="16" t="s">
        <v>216</v>
      </c>
      <c r="F33" s="16"/>
      <c r="G33" s="16" t="s">
        <v>454</v>
      </c>
      <c r="H33" s="16"/>
      <c r="I33" s="16" t="s">
        <v>465</v>
      </c>
      <c r="J33" s="21" t="s">
        <v>450</v>
      </c>
      <c r="K33" s="16" t="s">
        <v>465</v>
      </c>
      <c r="L33" s="16" t="s">
        <v>469</v>
      </c>
      <c r="M33" s="16" t="s">
        <v>446</v>
      </c>
      <c r="N33" s="16">
        <v>7</v>
      </c>
      <c r="O33" s="16">
        <v>3.5</v>
      </c>
      <c r="P33" s="16">
        <v>6</v>
      </c>
      <c r="Q33" s="16">
        <f t="shared" si="0"/>
        <v>5.5</v>
      </c>
      <c r="R33" s="28">
        <v>7.5</v>
      </c>
      <c r="S33" s="22">
        <f t="shared" si="1"/>
        <v>6.7</v>
      </c>
    </row>
    <row r="34" spans="1:19" x14ac:dyDescent="0.35">
      <c r="A34" s="16">
        <v>29</v>
      </c>
      <c r="B34" s="16">
        <v>2121110259</v>
      </c>
      <c r="C34" s="16" t="s">
        <v>251</v>
      </c>
      <c r="D34" s="16" t="s">
        <v>132</v>
      </c>
      <c r="E34" s="16" t="s">
        <v>216</v>
      </c>
      <c r="F34" s="16"/>
      <c r="G34" s="16"/>
      <c r="H34" s="16"/>
      <c r="I34" s="16" t="s">
        <v>479</v>
      </c>
      <c r="J34" s="16"/>
      <c r="K34" s="16"/>
      <c r="L34" s="16"/>
      <c r="M34" s="16" t="s">
        <v>451</v>
      </c>
      <c r="N34" s="16">
        <v>1</v>
      </c>
      <c r="O34" s="16">
        <v>3.5</v>
      </c>
      <c r="P34" s="16">
        <v>5</v>
      </c>
      <c r="Q34" s="16">
        <f t="shared" si="0"/>
        <v>3.2</v>
      </c>
      <c r="R34" s="28">
        <v>3.5</v>
      </c>
      <c r="S34" s="22">
        <f t="shared" si="1"/>
        <v>3.4</v>
      </c>
    </row>
    <row r="35" spans="1:19" x14ac:dyDescent="0.35">
      <c r="A35" s="16">
        <v>30</v>
      </c>
      <c r="B35" s="16">
        <v>2121110241</v>
      </c>
      <c r="C35" s="16" t="s">
        <v>245</v>
      </c>
      <c r="D35" s="16" t="s">
        <v>132</v>
      </c>
      <c r="E35" s="16" t="s">
        <v>214</v>
      </c>
      <c r="F35" s="16"/>
      <c r="G35" s="16" t="s">
        <v>468</v>
      </c>
      <c r="H35" s="16" t="s">
        <v>446</v>
      </c>
      <c r="I35" s="16"/>
      <c r="J35" s="16"/>
      <c r="K35" s="16"/>
      <c r="L35" s="16"/>
      <c r="M35" s="16"/>
      <c r="N35" s="20">
        <v>2</v>
      </c>
      <c r="O35" s="16">
        <v>1.5</v>
      </c>
      <c r="P35" s="16">
        <v>6</v>
      </c>
      <c r="Q35" s="16">
        <f t="shared" si="0"/>
        <v>3.2</v>
      </c>
      <c r="R35" s="28">
        <v>1</v>
      </c>
      <c r="S35" s="22">
        <f t="shared" si="1"/>
        <v>1.9</v>
      </c>
    </row>
    <row r="36" spans="1:19" x14ac:dyDescent="0.35">
      <c r="A36" s="16">
        <v>31</v>
      </c>
      <c r="B36" s="16">
        <v>2121110269</v>
      </c>
      <c r="C36" s="16" t="s">
        <v>252</v>
      </c>
      <c r="D36" s="16" t="s">
        <v>253</v>
      </c>
      <c r="E36" s="16" t="s">
        <v>216</v>
      </c>
      <c r="F36" s="16"/>
      <c r="G36" s="16" t="s">
        <v>469</v>
      </c>
      <c r="H36" s="16"/>
      <c r="I36" s="16"/>
      <c r="J36" s="16"/>
      <c r="K36" s="16"/>
      <c r="L36" s="16"/>
      <c r="M36" s="16"/>
      <c r="N36" s="16">
        <v>5.5</v>
      </c>
      <c r="O36" s="16">
        <v>6.5</v>
      </c>
      <c r="P36" s="16">
        <v>8</v>
      </c>
      <c r="Q36" s="16">
        <f t="shared" si="0"/>
        <v>6.7</v>
      </c>
      <c r="R36" s="28">
        <v>6</v>
      </c>
      <c r="S36" s="22">
        <f t="shared" si="1"/>
        <v>6.3</v>
      </c>
    </row>
    <row r="37" spans="1:19" x14ac:dyDescent="0.35">
      <c r="A37" s="16">
        <v>32</v>
      </c>
      <c r="B37" s="16">
        <v>2121110246</v>
      </c>
      <c r="C37" s="16" t="s">
        <v>65</v>
      </c>
      <c r="D37" s="16" t="s">
        <v>254</v>
      </c>
      <c r="E37" s="16" t="s">
        <v>216</v>
      </c>
      <c r="F37" s="16"/>
      <c r="G37" s="16"/>
      <c r="H37" s="16"/>
      <c r="I37" s="16"/>
      <c r="J37" s="16"/>
      <c r="K37" s="16"/>
      <c r="L37" s="16"/>
      <c r="M37" s="16"/>
      <c r="N37" s="16">
        <v>6</v>
      </c>
      <c r="O37" s="16">
        <v>7.5</v>
      </c>
      <c r="P37" s="16">
        <v>9</v>
      </c>
      <c r="Q37" s="16">
        <f t="shared" si="0"/>
        <v>7.5</v>
      </c>
      <c r="R37" s="28">
        <v>2.5</v>
      </c>
      <c r="S37" s="22">
        <f t="shared" si="1"/>
        <v>4.5</v>
      </c>
    </row>
    <row r="38" spans="1:19" x14ac:dyDescent="0.35">
      <c r="A38" s="16">
        <v>33</v>
      </c>
      <c r="B38" s="16">
        <v>2121110235</v>
      </c>
      <c r="C38" s="16" t="s">
        <v>255</v>
      </c>
      <c r="D38" s="16" t="s">
        <v>64</v>
      </c>
      <c r="E38" s="16" t="s">
        <v>214</v>
      </c>
      <c r="F38" s="16"/>
      <c r="G38" s="16"/>
      <c r="H38" s="16"/>
      <c r="I38" s="16"/>
      <c r="J38" s="16"/>
      <c r="K38" s="16"/>
      <c r="L38" s="16"/>
      <c r="M38" s="16"/>
      <c r="N38" s="16">
        <v>7</v>
      </c>
      <c r="O38" s="16">
        <v>6.5</v>
      </c>
      <c r="P38" s="16">
        <v>9</v>
      </c>
      <c r="Q38" s="16">
        <f t="shared" si="0"/>
        <v>7.5</v>
      </c>
      <c r="R38" s="28">
        <v>6.5</v>
      </c>
      <c r="S38" s="22">
        <f t="shared" si="1"/>
        <v>6.9</v>
      </c>
    </row>
    <row r="39" spans="1:19" x14ac:dyDescent="0.35">
      <c r="A39" s="16">
        <v>34</v>
      </c>
      <c r="B39" s="16">
        <v>2121110268</v>
      </c>
      <c r="C39" s="16" t="s">
        <v>256</v>
      </c>
      <c r="D39" s="16" t="s">
        <v>140</v>
      </c>
      <c r="E39" s="16" t="s">
        <v>216</v>
      </c>
      <c r="F39" s="16" t="s">
        <v>446</v>
      </c>
      <c r="G39" s="16" t="s">
        <v>446</v>
      </c>
      <c r="H39" s="16" t="s">
        <v>446</v>
      </c>
      <c r="I39" s="16" t="s">
        <v>446</v>
      </c>
      <c r="J39" s="16" t="s">
        <v>446</v>
      </c>
      <c r="K39" s="16" t="s">
        <v>446</v>
      </c>
      <c r="L39" s="16" t="s">
        <v>446</v>
      </c>
      <c r="M39" s="16" t="s">
        <v>446</v>
      </c>
      <c r="N39" s="16"/>
      <c r="O39" s="16"/>
      <c r="P39" s="16">
        <v>0</v>
      </c>
      <c r="Q39" s="16">
        <f t="shared" si="0"/>
        <v>0</v>
      </c>
      <c r="R39" s="28"/>
      <c r="S39" s="22">
        <f t="shared" si="1"/>
        <v>0</v>
      </c>
    </row>
    <row r="40" spans="1:19" x14ac:dyDescent="0.35">
      <c r="A40" s="16">
        <v>35</v>
      </c>
      <c r="B40" s="16">
        <v>2120110051</v>
      </c>
      <c r="C40" s="16" t="s">
        <v>257</v>
      </c>
      <c r="D40" s="16" t="s">
        <v>258</v>
      </c>
      <c r="E40" s="16" t="s">
        <v>259</v>
      </c>
      <c r="F40" s="16" t="s">
        <v>446</v>
      </c>
      <c r="G40" s="16"/>
      <c r="H40" s="16"/>
      <c r="I40" s="16" t="s">
        <v>464</v>
      </c>
      <c r="J40" s="16"/>
      <c r="K40" s="16" t="s">
        <v>446</v>
      </c>
      <c r="L40" s="16"/>
      <c r="M40" s="16"/>
      <c r="N40" s="16">
        <v>1.5</v>
      </c>
      <c r="O40" s="16">
        <v>5</v>
      </c>
      <c r="P40" s="16">
        <v>6</v>
      </c>
      <c r="Q40" s="16">
        <f t="shared" si="0"/>
        <v>4.2</v>
      </c>
      <c r="R40" s="28">
        <v>3.5</v>
      </c>
      <c r="S40" s="22">
        <f t="shared" si="1"/>
        <v>3.8</v>
      </c>
    </row>
    <row r="41" spans="1:19" x14ac:dyDescent="0.35">
      <c r="A41" s="16">
        <v>36</v>
      </c>
      <c r="B41" s="16">
        <v>2121110371</v>
      </c>
      <c r="C41" s="16" t="s">
        <v>260</v>
      </c>
      <c r="D41" s="16" t="s">
        <v>67</v>
      </c>
      <c r="E41" s="16" t="s">
        <v>216</v>
      </c>
      <c r="F41" s="16" t="s">
        <v>446</v>
      </c>
      <c r="G41" s="16" t="s">
        <v>446</v>
      </c>
      <c r="H41" s="16" t="s">
        <v>446</v>
      </c>
      <c r="I41" s="16" t="s">
        <v>446</v>
      </c>
      <c r="J41" s="16" t="s">
        <v>446</v>
      </c>
      <c r="K41" s="16" t="s">
        <v>446</v>
      </c>
      <c r="L41" s="16" t="s">
        <v>446</v>
      </c>
      <c r="M41" s="16" t="s">
        <v>446</v>
      </c>
      <c r="N41" s="16"/>
      <c r="O41" s="16"/>
      <c r="P41" s="16">
        <v>0</v>
      </c>
      <c r="Q41" s="16">
        <f t="shared" si="0"/>
        <v>0</v>
      </c>
      <c r="R41" s="28"/>
      <c r="S41" s="22">
        <f t="shared" si="1"/>
        <v>0</v>
      </c>
    </row>
    <row r="42" spans="1:19" x14ac:dyDescent="0.35">
      <c r="A42" s="16">
        <v>37</v>
      </c>
      <c r="B42" s="16">
        <v>2121110253</v>
      </c>
      <c r="C42" s="16" t="s">
        <v>261</v>
      </c>
      <c r="D42" s="16" t="s">
        <v>262</v>
      </c>
      <c r="E42" s="16" t="s">
        <v>216</v>
      </c>
      <c r="F42" s="16"/>
      <c r="G42" s="16"/>
      <c r="H42" s="16"/>
      <c r="I42" s="16"/>
      <c r="J42" s="16"/>
      <c r="K42" s="16"/>
      <c r="L42" s="16"/>
      <c r="M42" s="16"/>
      <c r="N42" s="16">
        <v>7</v>
      </c>
      <c r="O42" s="16">
        <v>7</v>
      </c>
      <c r="P42" s="16">
        <v>9</v>
      </c>
      <c r="Q42" s="16">
        <f t="shared" si="0"/>
        <v>7.7</v>
      </c>
      <c r="R42" s="28">
        <v>2.5</v>
      </c>
      <c r="S42" s="22">
        <f t="shared" si="1"/>
        <v>4.5999999999999996</v>
      </c>
    </row>
    <row r="43" spans="1:19" x14ac:dyDescent="0.35">
      <c r="A43" s="16">
        <v>38</v>
      </c>
      <c r="B43" s="16">
        <v>2121110258</v>
      </c>
      <c r="C43" s="16" t="s">
        <v>263</v>
      </c>
      <c r="D43" s="16" t="s">
        <v>73</v>
      </c>
      <c r="E43" s="16" t="s">
        <v>216</v>
      </c>
      <c r="F43" s="16" t="s">
        <v>446</v>
      </c>
      <c r="G43" s="16"/>
      <c r="H43" s="16" t="s">
        <v>446</v>
      </c>
      <c r="I43" s="16" t="s">
        <v>446</v>
      </c>
      <c r="J43" s="16"/>
      <c r="K43" s="16" t="s">
        <v>446</v>
      </c>
      <c r="L43" s="16" t="s">
        <v>446</v>
      </c>
      <c r="M43" s="16" t="s">
        <v>446</v>
      </c>
      <c r="N43" s="16">
        <v>1</v>
      </c>
      <c r="O43" s="16"/>
      <c r="P43" s="16">
        <f t="shared" si="2"/>
        <v>4</v>
      </c>
      <c r="Q43" s="16">
        <f t="shared" si="0"/>
        <v>1.7</v>
      </c>
      <c r="R43" s="28"/>
      <c r="S43" s="22">
        <f t="shared" si="1"/>
        <v>0.7</v>
      </c>
    </row>
    <row r="44" spans="1:19" x14ac:dyDescent="0.35">
      <c r="A44" s="16">
        <v>39</v>
      </c>
      <c r="B44" s="16">
        <v>2121110278</v>
      </c>
      <c r="C44" s="16" t="s">
        <v>264</v>
      </c>
      <c r="D44" s="16" t="s">
        <v>142</v>
      </c>
      <c r="E44" s="16" t="s">
        <v>216</v>
      </c>
      <c r="F44" s="16"/>
      <c r="G44" s="16" t="s">
        <v>454</v>
      </c>
      <c r="H44" s="16"/>
      <c r="I44" s="16"/>
      <c r="J44" s="16"/>
      <c r="K44" s="16" t="s">
        <v>465</v>
      </c>
      <c r="L44" s="16" t="s">
        <v>483</v>
      </c>
      <c r="M44" s="16"/>
      <c r="N44" s="16">
        <v>1.5</v>
      </c>
      <c r="O44" s="16">
        <v>1</v>
      </c>
      <c r="P44" s="16">
        <f t="shared" si="2"/>
        <v>7</v>
      </c>
      <c r="Q44" s="16">
        <f t="shared" si="0"/>
        <v>3.2</v>
      </c>
      <c r="R44" s="28">
        <v>4.5</v>
      </c>
      <c r="S44" s="22">
        <f t="shared" si="1"/>
        <v>4</v>
      </c>
    </row>
    <row r="45" spans="1:19" x14ac:dyDescent="0.35">
      <c r="A45" s="16">
        <v>40</v>
      </c>
      <c r="B45" s="16">
        <v>2121110212</v>
      </c>
      <c r="C45" s="16" t="s">
        <v>265</v>
      </c>
      <c r="D45" s="16" t="s">
        <v>149</v>
      </c>
      <c r="E45" s="16" t="s">
        <v>214</v>
      </c>
      <c r="F45" s="16" t="s">
        <v>446</v>
      </c>
      <c r="G45" s="16"/>
      <c r="H45" s="16"/>
      <c r="I45" s="16"/>
      <c r="J45" s="16"/>
      <c r="K45" s="16"/>
      <c r="L45" s="21" t="s">
        <v>450</v>
      </c>
      <c r="M45" s="16"/>
      <c r="N45" s="16">
        <v>8</v>
      </c>
      <c r="O45" s="16">
        <v>8</v>
      </c>
      <c r="P45" s="16">
        <f t="shared" si="2"/>
        <v>9</v>
      </c>
      <c r="Q45" s="16">
        <f t="shared" si="0"/>
        <v>8.3000000000000007</v>
      </c>
      <c r="R45" s="28">
        <v>8</v>
      </c>
      <c r="S45" s="22">
        <f t="shared" si="1"/>
        <v>8.1</v>
      </c>
    </row>
    <row r="46" spans="1:19" x14ac:dyDescent="0.35">
      <c r="A46" s="16">
        <v>41</v>
      </c>
      <c r="B46" s="16">
        <v>2121110248</v>
      </c>
      <c r="C46" s="16" t="s">
        <v>266</v>
      </c>
      <c r="D46" s="16" t="s">
        <v>151</v>
      </c>
      <c r="E46" s="16" t="s">
        <v>216</v>
      </c>
      <c r="F46" s="16" t="s">
        <v>446</v>
      </c>
      <c r="G46" s="16" t="s">
        <v>446</v>
      </c>
      <c r="H46" s="16" t="s">
        <v>446</v>
      </c>
      <c r="I46" s="16" t="s">
        <v>446</v>
      </c>
      <c r="J46" s="16" t="s">
        <v>446</v>
      </c>
      <c r="K46" s="16" t="s">
        <v>446</v>
      </c>
      <c r="L46" s="16" t="s">
        <v>446</v>
      </c>
      <c r="M46" s="16" t="s">
        <v>446</v>
      </c>
      <c r="N46" s="16"/>
      <c r="O46" s="16"/>
      <c r="P46" s="16">
        <v>0</v>
      </c>
      <c r="Q46" s="16">
        <f t="shared" si="0"/>
        <v>0</v>
      </c>
      <c r="R46" s="28"/>
      <c r="S46" s="22">
        <f t="shared" si="1"/>
        <v>0</v>
      </c>
    </row>
    <row r="47" spans="1:19" x14ac:dyDescent="0.35">
      <c r="A47" s="16">
        <v>42</v>
      </c>
      <c r="B47" s="16">
        <v>2121110373</v>
      </c>
      <c r="C47" s="16" t="s">
        <v>267</v>
      </c>
      <c r="D47" s="16" t="s">
        <v>268</v>
      </c>
      <c r="E47" s="16" t="s">
        <v>214</v>
      </c>
      <c r="F47" s="16" t="s">
        <v>446</v>
      </c>
      <c r="G47" s="16"/>
      <c r="H47" s="16"/>
      <c r="I47" s="16"/>
      <c r="J47" s="16"/>
      <c r="K47" s="16"/>
      <c r="L47" s="16"/>
      <c r="M47" s="21" t="s">
        <v>450</v>
      </c>
      <c r="N47" s="16">
        <v>5</v>
      </c>
      <c r="O47" s="16">
        <v>5.5</v>
      </c>
      <c r="P47" s="16">
        <f t="shared" si="2"/>
        <v>9</v>
      </c>
      <c r="Q47" s="16">
        <f t="shared" si="0"/>
        <v>6.5</v>
      </c>
      <c r="R47" s="28">
        <v>4</v>
      </c>
      <c r="S47" s="22">
        <f t="shared" si="1"/>
        <v>5</v>
      </c>
    </row>
    <row r="48" spans="1:19" x14ac:dyDescent="0.35">
      <c r="A48" s="16">
        <v>43</v>
      </c>
      <c r="B48" s="16">
        <v>2121110214</v>
      </c>
      <c r="C48" s="16" t="s">
        <v>269</v>
      </c>
      <c r="D48" s="16" t="s">
        <v>80</v>
      </c>
      <c r="E48" s="16" t="s">
        <v>214</v>
      </c>
      <c r="F48" s="16" t="s">
        <v>446</v>
      </c>
      <c r="G48" s="16" t="s">
        <v>446</v>
      </c>
      <c r="H48" s="16" t="s">
        <v>446</v>
      </c>
      <c r="I48" s="16" t="s">
        <v>446</v>
      </c>
      <c r="J48" s="16" t="s">
        <v>446</v>
      </c>
      <c r="K48" s="16" t="s">
        <v>446</v>
      </c>
      <c r="L48" s="16" t="s">
        <v>446</v>
      </c>
      <c r="M48" s="16" t="s">
        <v>446</v>
      </c>
      <c r="N48" s="16"/>
      <c r="O48" s="16"/>
      <c r="P48" s="16">
        <v>0</v>
      </c>
      <c r="Q48" s="16">
        <f t="shared" si="0"/>
        <v>0</v>
      </c>
      <c r="R48" s="28"/>
      <c r="S48" s="22">
        <f t="shared" si="1"/>
        <v>0</v>
      </c>
    </row>
    <row r="49" spans="1:19" x14ac:dyDescent="0.35">
      <c r="A49" s="16">
        <v>44</v>
      </c>
      <c r="B49" s="16">
        <v>2121110267</v>
      </c>
      <c r="C49" s="16" t="s">
        <v>270</v>
      </c>
      <c r="D49" s="16" t="s">
        <v>271</v>
      </c>
      <c r="E49" s="16" t="s">
        <v>216</v>
      </c>
      <c r="F49" s="16" t="s">
        <v>446</v>
      </c>
      <c r="G49" s="16" t="s">
        <v>464</v>
      </c>
      <c r="H49" s="16"/>
      <c r="I49" s="16"/>
      <c r="J49" s="21" t="s">
        <v>450</v>
      </c>
      <c r="K49" s="16"/>
      <c r="L49" s="16"/>
      <c r="M49" s="16" t="s">
        <v>446</v>
      </c>
      <c r="N49" s="16">
        <v>4</v>
      </c>
      <c r="O49" s="16">
        <v>6</v>
      </c>
      <c r="P49" s="16">
        <v>7</v>
      </c>
      <c r="Q49" s="16">
        <f t="shared" si="0"/>
        <v>5.7</v>
      </c>
      <c r="R49" s="28">
        <v>4.5</v>
      </c>
      <c r="S49" s="22">
        <f t="shared" si="1"/>
        <v>5</v>
      </c>
    </row>
    <row r="50" spans="1:19" x14ac:dyDescent="0.35">
      <c r="A50" s="16">
        <v>45</v>
      </c>
      <c r="B50" s="16">
        <v>2121110228</v>
      </c>
      <c r="C50" s="16" t="s">
        <v>272</v>
      </c>
      <c r="D50" s="16" t="s">
        <v>273</v>
      </c>
      <c r="E50" s="16" t="s">
        <v>214</v>
      </c>
      <c r="F50" s="16"/>
      <c r="G50" s="16" t="s">
        <v>468</v>
      </c>
      <c r="H50" s="16" t="s">
        <v>446</v>
      </c>
      <c r="I50" s="16"/>
      <c r="J50" s="16"/>
      <c r="K50" s="16" t="s">
        <v>446</v>
      </c>
      <c r="L50" s="16"/>
      <c r="M50" s="16"/>
      <c r="N50" s="16">
        <v>1</v>
      </c>
      <c r="O50" s="16">
        <v>1</v>
      </c>
      <c r="P50" s="16">
        <v>6</v>
      </c>
      <c r="Q50" s="16">
        <f t="shared" si="0"/>
        <v>2.7</v>
      </c>
      <c r="R50" s="28">
        <v>2.5</v>
      </c>
      <c r="S50" s="22">
        <f t="shared" si="1"/>
        <v>2.6</v>
      </c>
    </row>
    <row r="51" spans="1:19" x14ac:dyDescent="0.35">
      <c r="A51" s="16">
        <v>46</v>
      </c>
      <c r="B51" s="16">
        <v>2121110276</v>
      </c>
      <c r="C51" s="16" t="s">
        <v>274</v>
      </c>
      <c r="D51" s="16" t="s">
        <v>275</v>
      </c>
      <c r="E51" s="16" t="s">
        <v>216</v>
      </c>
      <c r="F51" s="16"/>
      <c r="G51" s="16"/>
      <c r="H51" s="16"/>
      <c r="I51" s="16" t="s">
        <v>446</v>
      </c>
      <c r="J51" s="16"/>
      <c r="K51" s="16" t="s">
        <v>461</v>
      </c>
      <c r="L51" s="16"/>
      <c r="M51" s="16"/>
      <c r="N51" s="16">
        <v>5.5</v>
      </c>
      <c r="O51" s="16">
        <v>6</v>
      </c>
      <c r="P51" s="16">
        <v>7</v>
      </c>
      <c r="Q51" s="16">
        <f t="shared" si="0"/>
        <v>6.2</v>
      </c>
      <c r="R51" s="28">
        <v>3</v>
      </c>
      <c r="S51" s="22">
        <f t="shared" si="1"/>
        <v>4.3</v>
      </c>
    </row>
    <row r="52" spans="1:19" x14ac:dyDescent="0.35">
      <c r="A52" s="16">
        <v>47</v>
      </c>
      <c r="B52" s="16">
        <v>2121110220</v>
      </c>
      <c r="C52" s="16" t="s">
        <v>276</v>
      </c>
      <c r="D52" s="16" t="s">
        <v>277</v>
      </c>
      <c r="E52" s="16" t="s">
        <v>214</v>
      </c>
      <c r="F52" s="16" t="s">
        <v>446</v>
      </c>
      <c r="G52" s="16" t="s">
        <v>446</v>
      </c>
      <c r="H52" s="16" t="s">
        <v>446</v>
      </c>
      <c r="I52" s="16" t="s">
        <v>446</v>
      </c>
      <c r="J52" s="16" t="s">
        <v>446</v>
      </c>
      <c r="K52" s="16" t="s">
        <v>446</v>
      </c>
      <c r="L52" s="16" t="s">
        <v>446</v>
      </c>
      <c r="M52" s="16" t="s">
        <v>446</v>
      </c>
      <c r="N52" s="16"/>
      <c r="O52" s="16"/>
      <c r="P52" s="16">
        <v>0</v>
      </c>
      <c r="Q52" s="16">
        <f t="shared" si="0"/>
        <v>0</v>
      </c>
      <c r="R52" s="28"/>
      <c r="S52" s="22">
        <f t="shared" si="1"/>
        <v>0</v>
      </c>
    </row>
    <row r="53" spans="1:19" x14ac:dyDescent="0.35">
      <c r="A53" s="16">
        <v>48</v>
      </c>
      <c r="B53" s="16">
        <v>2121110217</v>
      </c>
      <c r="C53" s="16" t="s">
        <v>114</v>
      </c>
      <c r="D53" s="16" t="s">
        <v>278</v>
      </c>
      <c r="E53" s="16" t="s">
        <v>214</v>
      </c>
      <c r="F53" s="16"/>
      <c r="G53" s="16"/>
      <c r="H53" s="16"/>
      <c r="I53" s="16"/>
      <c r="J53" s="16"/>
      <c r="K53" s="16"/>
      <c r="L53" s="16"/>
      <c r="M53" s="16"/>
      <c r="N53" s="16">
        <v>4</v>
      </c>
      <c r="O53" s="16">
        <v>2.5</v>
      </c>
      <c r="P53" s="16">
        <v>7</v>
      </c>
      <c r="Q53" s="16">
        <f t="shared" si="0"/>
        <v>4.5</v>
      </c>
      <c r="R53" s="28">
        <v>5.5</v>
      </c>
      <c r="S53" s="22">
        <f t="shared" si="1"/>
        <v>5.0999999999999996</v>
      </c>
    </row>
    <row r="54" spans="1:19" x14ac:dyDescent="0.35">
      <c r="A54" s="16">
        <v>49</v>
      </c>
      <c r="B54" s="16">
        <v>2121220010</v>
      </c>
      <c r="C54" s="16" t="s">
        <v>279</v>
      </c>
      <c r="D54" s="16" t="s">
        <v>280</v>
      </c>
      <c r="E54" s="16" t="s">
        <v>281</v>
      </c>
      <c r="F54" s="16"/>
      <c r="G54" s="16"/>
      <c r="H54" s="16" t="s">
        <v>472</v>
      </c>
      <c r="I54" s="16" t="s">
        <v>446</v>
      </c>
      <c r="J54" s="16"/>
      <c r="K54" s="16"/>
      <c r="L54" s="16"/>
      <c r="M54" s="16"/>
      <c r="N54" s="16">
        <v>4.5</v>
      </c>
      <c r="O54" s="16">
        <v>6</v>
      </c>
      <c r="P54" s="16">
        <v>7</v>
      </c>
      <c r="Q54" s="16">
        <f t="shared" si="0"/>
        <v>5.8</v>
      </c>
      <c r="R54" s="28">
        <v>1.5</v>
      </c>
      <c r="S54" s="22">
        <f t="shared" si="1"/>
        <v>3.2</v>
      </c>
    </row>
    <row r="55" spans="1:19" x14ac:dyDescent="0.35">
      <c r="A55" s="16">
        <v>50</v>
      </c>
      <c r="B55" s="16">
        <v>2121110265</v>
      </c>
      <c r="C55" s="16" t="s">
        <v>282</v>
      </c>
      <c r="D55" s="16" t="s">
        <v>283</v>
      </c>
      <c r="E55" s="16" t="s">
        <v>216</v>
      </c>
      <c r="F55" s="16"/>
      <c r="G55" s="16" t="s">
        <v>464</v>
      </c>
      <c r="H55" s="16"/>
      <c r="I55" s="16"/>
      <c r="J55" s="16"/>
      <c r="K55" s="16"/>
      <c r="L55" s="16"/>
      <c r="M55" s="16" t="s">
        <v>454</v>
      </c>
      <c r="N55" s="16">
        <v>2</v>
      </c>
      <c r="O55" s="16">
        <v>3.5</v>
      </c>
      <c r="P55" s="16">
        <v>6</v>
      </c>
      <c r="Q55" s="16">
        <f t="shared" si="0"/>
        <v>3.8</v>
      </c>
      <c r="R55" s="28">
        <v>3</v>
      </c>
      <c r="S55" s="22">
        <f t="shared" si="1"/>
        <v>3.3</v>
      </c>
    </row>
    <row r="56" spans="1:19" x14ac:dyDescent="0.35">
      <c r="A56" s="16">
        <v>51</v>
      </c>
      <c r="B56" s="16">
        <v>2121110242</v>
      </c>
      <c r="C56" s="16" t="s">
        <v>284</v>
      </c>
      <c r="D56" s="16" t="s">
        <v>171</v>
      </c>
      <c r="E56" s="16" t="s">
        <v>214</v>
      </c>
      <c r="F56" s="16" t="s">
        <v>446</v>
      </c>
      <c r="G56" s="16"/>
      <c r="H56" s="16"/>
      <c r="I56" s="16"/>
      <c r="J56" s="16"/>
      <c r="K56" s="16"/>
      <c r="L56" s="16"/>
      <c r="M56" s="16"/>
      <c r="N56" s="16">
        <v>6</v>
      </c>
      <c r="O56" s="16">
        <v>7.5</v>
      </c>
      <c r="P56" s="16">
        <v>8</v>
      </c>
      <c r="Q56" s="16">
        <f t="shared" si="0"/>
        <v>7.2</v>
      </c>
      <c r="R56" s="28">
        <v>5</v>
      </c>
      <c r="S56" s="22">
        <f t="shared" si="1"/>
        <v>5.9</v>
      </c>
    </row>
    <row r="57" spans="1:19" x14ac:dyDescent="0.35">
      <c r="A57" s="16">
        <v>52</v>
      </c>
      <c r="B57" s="16">
        <v>2121110262</v>
      </c>
      <c r="C57" s="16" t="s">
        <v>162</v>
      </c>
      <c r="D57" s="16" t="s">
        <v>171</v>
      </c>
      <c r="E57" s="16" t="s">
        <v>216</v>
      </c>
      <c r="F57" s="16"/>
      <c r="G57" s="16"/>
      <c r="H57" s="16"/>
      <c r="I57" s="16"/>
      <c r="J57" s="16"/>
      <c r="K57" s="16"/>
      <c r="L57" s="16"/>
      <c r="M57" s="21" t="s">
        <v>450</v>
      </c>
      <c r="N57" s="16">
        <v>8</v>
      </c>
      <c r="O57" s="16">
        <v>9</v>
      </c>
      <c r="P57" s="16">
        <f t="shared" si="2"/>
        <v>10</v>
      </c>
      <c r="Q57" s="16">
        <f t="shared" si="0"/>
        <v>9</v>
      </c>
      <c r="R57" s="28">
        <v>9</v>
      </c>
      <c r="S57" s="22">
        <f t="shared" si="1"/>
        <v>9</v>
      </c>
    </row>
    <row r="58" spans="1:19" x14ac:dyDescent="0.35">
      <c r="A58" s="16">
        <v>53</v>
      </c>
      <c r="B58" s="16">
        <v>2121110273</v>
      </c>
      <c r="C58" s="16" t="s">
        <v>285</v>
      </c>
      <c r="D58" s="16" t="s">
        <v>286</v>
      </c>
      <c r="E58" s="16" t="s">
        <v>216</v>
      </c>
      <c r="F58" s="16"/>
      <c r="G58" s="16"/>
      <c r="H58" s="16"/>
      <c r="I58" s="16"/>
      <c r="J58" s="16"/>
      <c r="K58" s="16"/>
      <c r="L58" s="16"/>
      <c r="M58" s="16"/>
      <c r="N58" s="16">
        <v>6.5</v>
      </c>
      <c r="O58" s="16">
        <v>7</v>
      </c>
      <c r="P58" s="16">
        <v>9</v>
      </c>
      <c r="Q58" s="16">
        <f t="shared" si="0"/>
        <v>7.5</v>
      </c>
      <c r="R58" s="28">
        <v>8.5</v>
      </c>
      <c r="S58" s="22">
        <f t="shared" si="1"/>
        <v>8.1</v>
      </c>
    </row>
    <row r="59" spans="1:19" x14ac:dyDescent="0.35">
      <c r="A59" s="16">
        <v>54</v>
      </c>
      <c r="B59" s="16">
        <v>2121110245</v>
      </c>
      <c r="C59" s="16" t="s">
        <v>287</v>
      </c>
      <c r="D59" s="16" t="s">
        <v>286</v>
      </c>
      <c r="E59" s="16" t="s">
        <v>214</v>
      </c>
      <c r="F59" s="16" t="s">
        <v>446</v>
      </c>
      <c r="G59" s="16" t="s">
        <v>446</v>
      </c>
      <c r="H59" s="16" t="s">
        <v>446</v>
      </c>
      <c r="I59" s="16" t="s">
        <v>446</v>
      </c>
      <c r="J59" s="16" t="s">
        <v>446</v>
      </c>
      <c r="K59" s="16" t="s">
        <v>446</v>
      </c>
      <c r="L59" s="16" t="s">
        <v>446</v>
      </c>
      <c r="M59" s="16" t="s">
        <v>446</v>
      </c>
      <c r="N59" s="16"/>
      <c r="O59" s="16"/>
      <c r="P59" s="16">
        <v>0</v>
      </c>
      <c r="Q59" s="16">
        <f t="shared" si="0"/>
        <v>0</v>
      </c>
      <c r="R59" s="28"/>
      <c r="S59" s="22">
        <f t="shared" si="1"/>
        <v>0</v>
      </c>
    </row>
    <row r="60" spans="1:19" x14ac:dyDescent="0.35">
      <c r="A60" s="16">
        <v>55</v>
      </c>
      <c r="B60" s="16">
        <v>2121110279</v>
      </c>
      <c r="C60" s="16" t="s">
        <v>288</v>
      </c>
      <c r="D60" s="16" t="s">
        <v>173</v>
      </c>
      <c r="E60" s="16" t="s">
        <v>216</v>
      </c>
      <c r="F60" s="16"/>
      <c r="G60" s="16"/>
      <c r="H60" s="16" t="s">
        <v>447</v>
      </c>
      <c r="I60" s="16"/>
      <c r="J60" s="16"/>
      <c r="K60" s="16" t="s">
        <v>455</v>
      </c>
      <c r="L60" s="21" t="s">
        <v>450</v>
      </c>
      <c r="M60" s="16"/>
      <c r="N60" s="16">
        <v>3</v>
      </c>
      <c r="O60" s="16">
        <v>5</v>
      </c>
      <c r="P60" s="16">
        <v>7</v>
      </c>
      <c r="Q60" s="16">
        <f t="shared" si="0"/>
        <v>5</v>
      </c>
      <c r="R60" s="28">
        <v>5</v>
      </c>
      <c r="S60" s="22">
        <f t="shared" si="1"/>
        <v>5</v>
      </c>
    </row>
    <row r="61" spans="1:19" x14ac:dyDescent="0.35">
      <c r="A61" s="16">
        <v>56</v>
      </c>
      <c r="B61" s="16">
        <v>2121110255</v>
      </c>
      <c r="C61" s="16" t="s">
        <v>289</v>
      </c>
      <c r="D61" s="16" t="s">
        <v>180</v>
      </c>
      <c r="E61" s="16" t="s">
        <v>216</v>
      </c>
      <c r="F61" s="16"/>
      <c r="G61" s="16"/>
      <c r="H61" s="16"/>
      <c r="I61" s="16"/>
      <c r="J61" s="16"/>
      <c r="K61" s="16"/>
      <c r="L61" s="16"/>
      <c r="M61" s="16"/>
      <c r="N61" s="16">
        <v>0</v>
      </c>
      <c r="O61" s="16">
        <v>3.5</v>
      </c>
      <c r="P61" s="16">
        <v>6</v>
      </c>
      <c r="Q61" s="16">
        <f t="shared" si="0"/>
        <v>3.2</v>
      </c>
      <c r="R61" s="28"/>
      <c r="S61" s="22">
        <f t="shared" si="1"/>
        <v>1.3</v>
      </c>
    </row>
    <row r="62" spans="1:19" x14ac:dyDescent="0.35">
      <c r="A62" s="16">
        <v>57</v>
      </c>
      <c r="B62" s="16">
        <v>2121110223</v>
      </c>
      <c r="C62" s="16" t="s">
        <v>212</v>
      </c>
      <c r="D62" s="16" t="s">
        <v>290</v>
      </c>
      <c r="E62" s="16" t="s">
        <v>214</v>
      </c>
      <c r="F62" s="16" t="s">
        <v>446</v>
      </c>
      <c r="G62" s="16"/>
      <c r="H62" s="16" t="s">
        <v>447</v>
      </c>
      <c r="I62" s="16" t="s">
        <v>447</v>
      </c>
      <c r="J62" s="16"/>
      <c r="K62" s="16" t="s">
        <v>471</v>
      </c>
      <c r="L62" s="16"/>
      <c r="M62" s="16"/>
      <c r="N62" s="16">
        <v>0.5</v>
      </c>
      <c r="O62" s="16">
        <v>0</v>
      </c>
      <c r="P62" s="16">
        <v>5</v>
      </c>
      <c r="Q62" s="16">
        <f t="shared" si="0"/>
        <v>1.8</v>
      </c>
      <c r="R62" s="28"/>
      <c r="S62" s="22">
        <f t="shared" si="1"/>
        <v>0.7</v>
      </c>
    </row>
    <row r="63" spans="1:19" x14ac:dyDescent="0.35">
      <c r="A63" s="16">
        <v>58</v>
      </c>
      <c r="B63" s="16">
        <v>2121110272</v>
      </c>
      <c r="C63" s="16" t="s">
        <v>287</v>
      </c>
      <c r="D63" s="16" t="s">
        <v>90</v>
      </c>
      <c r="E63" s="16" t="s">
        <v>216</v>
      </c>
      <c r="F63" s="16"/>
      <c r="G63" s="16"/>
      <c r="H63" s="16"/>
      <c r="I63" s="16" t="s">
        <v>446</v>
      </c>
      <c r="J63" s="16"/>
      <c r="K63" s="16"/>
      <c r="L63" s="16"/>
      <c r="M63" s="16"/>
      <c r="N63" s="16">
        <v>3</v>
      </c>
      <c r="O63" s="16">
        <v>5.5</v>
      </c>
      <c r="P63" s="16">
        <v>7</v>
      </c>
      <c r="Q63" s="16">
        <f t="shared" si="0"/>
        <v>5.2</v>
      </c>
      <c r="R63" s="28">
        <v>5.5</v>
      </c>
      <c r="S63" s="22">
        <f t="shared" si="1"/>
        <v>5.4</v>
      </c>
    </row>
    <row r="64" spans="1:19" x14ac:dyDescent="0.35">
      <c r="A64" s="16">
        <v>59</v>
      </c>
      <c r="B64" s="16">
        <v>2121110274</v>
      </c>
      <c r="C64" s="16" t="s">
        <v>291</v>
      </c>
      <c r="D64" s="16" t="s">
        <v>292</v>
      </c>
      <c r="E64" s="16" t="s">
        <v>216</v>
      </c>
      <c r="F64" s="16"/>
      <c r="G64" s="16" t="s">
        <v>470</v>
      </c>
      <c r="H64" s="16"/>
      <c r="I64" s="16" t="s">
        <v>447</v>
      </c>
      <c r="J64" s="16"/>
      <c r="K64" s="16"/>
      <c r="L64" s="16"/>
      <c r="M64" s="16"/>
      <c r="N64" s="16">
        <v>1</v>
      </c>
      <c r="O64" s="16">
        <v>1.5</v>
      </c>
      <c r="P64" s="16">
        <v>6</v>
      </c>
      <c r="Q64" s="16">
        <f t="shared" si="0"/>
        <v>2.8</v>
      </c>
      <c r="R64" s="28">
        <v>3</v>
      </c>
      <c r="S64" s="22">
        <f t="shared" si="1"/>
        <v>2.9</v>
      </c>
    </row>
    <row r="65" spans="1:19" x14ac:dyDescent="0.35">
      <c r="A65" s="16">
        <v>60</v>
      </c>
      <c r="B65" s="16">
        <v>2121110234</v>
      </c>
      <c r="C65" s="16" t="s">
        <v>76</v>
      </c>
      <c r="D65" s="16" t="s">
        <v>293</v>
      </c>
      <c r="E65" s="16" t="s">
        <v>214</v>
      </c>
      <c r="F65" s="16" t="s">
        <v>446</v>
      </c>
      <c r="G65" s="16" t="s">
        <v>446</v>
      </c>
      <c r="H65" s="16" t="s">
        <v>447</v>
      </c>
      <c r="I65" s="16" t="s">
        <v>446</v>
      </c>
      <c r="J65" s="16" t="s">
        <v>446</v>
      </c>
      <c r="K65" s="16" t="s">
        <v>446</v>
      </c>
      <c r="L65" s="16"/>
      <c r="M65" s="16" t="s">
        <v>446</v>
      </c>
      <c r="N65" s="16"/>
      <c r="O65" s="16">
        <v>0</v>
      </c>
      <c r="P65" s="16">
        <v>0</v>
      </c>
      <c r="Q65" s="16">
        <f t="shared" si="0"/>
        <v>0</v>
      </c>
      <c r="R65" s="28"/>
      <c r="S65" s="22">
        <f t="shared" si="1"/>
        <v>0</v>
      </c>
    </row>
    <row r="66" spans="1:19" x14ac:dyDescent="0.35">
      <c r="B66" s="20">
        <v>2117110152</v>
      </c>
      <c r="C66" s="20" t="s">
        <v>168</v>
      </c>
      <c r="D66" s="20" t="s">
        <v>50</v>
      </c>
      <c r="F66" t="s">
        <v>446</v>
      </c>
      <c r="N66">
        <v>4</v>
      </c>
      <c r="O66">
        <v>5</v>
      </c>
      <c r="P66" s="16">
        <v>7</v>
      </c>
      <c r="Q66" s="16">
        <f t="shared" si="0"/>
        <v>5.3</v>
      </c>
      <c r="R66" s="29">
        <v>6</v>
      </c>
      <c r="S66" s="22">
        <f t="shared" si="1"/>
        <v>5.7</v>
      </c>
    </row>
    <row r="68" spans="1:19" ht="16.5" x14ac:dyDescent="0.35">
      <c r="Q68" s="17" t="s">
        <v>438</v>
      </c>
      <c r="R68" s="18"/>
    </row>
    <row r="69" spans="1:19" ht="16.5" x14ac:dyDescent="0.35">
      <c r="Q69" s="19"/>
      <c r="R69" s="18"/>
    </row>
    <row r="70" spans="1:19" ht="16.5" x14ac:dyDescent="0.35">
      <c r="Q70" s="19"/>
      <c r="R70" s="18"/>
    </row>
    <row r="71" spans="1:19" ht="16.5" x14ac:dyDescent="0.35">
      <c r="Q71" s="19"/>
      <c r="R71" s="18"/>
    </row>
    <row r="72" spans="1:19" ht="16.5" x14ac:dyDescent="0.35">
      <c r="Q72" s="17" t="s">
        <v>439</v>
      </c>
      <c r="R72" s="18"/>
    </row>
  </sheetData>
  <mergeCells count="2">
    <mergeCell ref="A1:S1"/>
    <mergeCell ref="A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7169" r:id="rId3">
          <objectPr defaultSize="0" autoPict="0" r:id="rId4">
            <anchor moveWithCells="1" sizeWithCells="1">
              <from>
                <xdr:col>15</xdr:col>
                <xdr:colOff>381000</xdr:colOff>
                <xdr:row>68</xdr:row>
                <xdr:rowOff>12700</xdr:rowOff>
              </from>
              <to>
                <xdr:col>17</xdr:col>
                <xdr:colOff>469900</xdr:colOff>
                <xdr:row>70</xdr:row>
                <xdr:rowOff>184150</xdr:rowOff>
              </to>
            </anchor>
          </objectPr>
        </oleObject>
      </mc:Choice>
      <mc:Fallback>
        <oleObject progId="PBrush" shapeId="7169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E628-895E-477D-ADBB-CBFD4399AEF7}">
  <sheetPr>
    <tabColor rgb="FFFF0000"/>
  </sheetPr>
  <dimension ref="A1:S65"/>
  <sheetViews>
    <sheetView workbookViewId="0">
      <selection activeCell="T10" sqref="T10"/>
    </sheetView>
  </sheetViews>
  <sheetFormatPr defaultRowHeight="15.5" x14ac:dyDescent="0.35"/>
  <cols>
    <col min="1" max="1" width="4" customWidth="1"/>
    <col min="2" max="2" width="12" customWidth="1"/>
    <col min="3" max="3" width="16.25" customWidth="1"/>
    <col min="4" max="4" width="6.83203125" customWidth="1"/>
    <col min="6" max="13" width="3.58203125" customWidth="1"/>
    <col min="14" max="19" width="4.33203125" customWidth="1"/>
  </cols>
  <sheetData>
    <row r="1" spans="1:19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35">
      <c r="A2" s="31" t="s">
        <v>492</v>
      </c>
      <c r="B2" s="31"/>
      <c r="C2" s="31"/>
      <c r="D2" s="31"/>
      <c r="E2" s="31"/>
      <c r="F2" s="31"/>
      <c r="G2" s="31"/>
      <c r="H2" s="31"/>
      <c r="I2" s="1"/>
      <c r="J2" s="2"/>
      <c r="K2" s="2"/>
      <c r="L2" s="1"/>
      <c r="M2" s="1"/>
      <c r="N2" s="1"/>
      <c r="O2" s="1"/>
      <c r="P2" s="1"/>
      <c r="Q2" s="2"/>
      <c r="R2" s="3"/>
      <c r="S2" s="4"/>
    </row>
    <row r="3" spans="1:19" x14ac:dyDescent="0.35">
      <c r="A3" s="1" t="s">
        <v>24</v>
      </c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 t="s">
        <v>544</v>
      </c>
      <c r="P3" s="1"/>
      <c r="Q3" s="2"/>
      <c r="R3" s="3"/>
      <c r="S3" s="4"/>
    </row>
    <row r="4" spans="1:19" x14ac:dyDescent="0.35">
      <c r="A4" s="1" t="s">
        <v>25</v>
      </c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2"/>
      <c r="R4" s="3"/>
      <c r="S4" s="4"/>
    </row>
    <row r="5" spans="1:19" x14ac:dyDescent="0.3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5" t="s">
        <v>13</v>
      </c>
      <c r="N5" s="5" t="s">
        <v>15</v>
      </c>
      <c r="O5" s="5" t="s">
        <v>16</v>
      </c>
      <c r="P5" s="5" t="s">
        <v>17</v>
      </c>
      <c r="Q5" s="6" t="s">
        <v>18</v>
      </c>
      <c r="R5" s="7" t="s">
        <v>19</v>
      </c>
      <c r="S5" s="8" t="s">
        <v>20</v>
      </c>
    </row>
    <row r="6" spans="1:19" x14ac:dyDescent="0.35">
      <c r="A6" s="16">
        <v>1</v>
      </c>
      <c r="B6" s="16">
        <v>2121110303</v>
      </c>
      <c r="C6" s="16" t="s">
        <v>493</v>
      </c>
      <c r="D6" s="16" t="s">
        <v>42</v>
      </c>
      <c r="E6" s="16" t="s">
        <v>494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x14ac:dyDescent="0.35">
      <c r="A7" s="16">
        <v>2</v>
      </c>
      <c r="B7" s="16">
        <v>2121110281</v>
      </c>
      <c r="C7" s="16" t="s">
        <v>495</v>
      </c>
      <c r="D7" s="16" t="s">
        <v>45</v>
      </c>
      <c r="E7" s="16" t="s">
        <v>494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35">
      <c r="A8" s="16">
        <v>3</v>
      </c>
      <c r="B8" s="16">
        <v>2121110321</v>
      </c>
      <c r="C8" s="16" t="s">
        <v>496</v>
      </c>
      <c r="D8" s="16" t="s">
        <v>45</v>
      </c>
      <c r="E8" s="16" t="s">
        <v>497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x14ac:dyDescent="0.35">
      <c r="A9" s="16">
        <v>4</v>
      </c>
      <c r="B9" s="16">
        <v>2121110297</v>
      </c>
      <c r="C9" s="16" t="s">
        <v>498</v>
      </c>
      <c r="D9" s="16" t="s">
        <v>499</v>
      </c>
      <c r="E9" s="16" t="s">
        <v>494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x14ac:dyDescent="0.35">
      <c r="A10" s="16">
        <v>5</v>
      </c>
      <c r="B10" s="16">
        <v>2121110342</v>
      </c>
      <c r="C10" s="16" t="s">
        <v>500</v>
      </c>
      <c r="D10" s="16" t="s">
        <v>501</v>
      </c>
      <c r="E10" s="16" t="s">
        <v>497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x14ac:dyDescent="0.35">
      <c r="A11" s="16">
        <v>6</v>
      </c>
      <c r="B11" s="16">
        <v>2121110290</v>
      </c>
      <c r="C11" s="16" t="s">
        <v>502</v>
      </c>
      <c r="D11" s="16" t="s">
        <v>104</v>
      </c>
      <c r="E11" s="16" t="s">
        <v>494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x14ac:dyDescent="0.35">
      <c r="A12" s="16">
        <v>7</v>
      </c>
      <c r="B12" s="16">
        <v>2121110305</v>
      </c>
      <c r="C12" s="16" t="s">
        <v>503</v>
      </c>
      <c r="D12" s="16" t="s">
        <v>104</v>
      </c>
      <c r="E12" s="16" t="s">
        <v>494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x14ac:dyDescent="0.35">
      <c r="A13" s="16">
        <v>8</v>
      </c>
      <c r="B13" s="16">
        <v>2121110284</v>
      </c>
      <c r="C13" s="16" t="s">
        <v>504</v>
      </c>
      <c r="D13" s="16" t="s">
        <v>194</v>
      </c>
      <c r="E13" s="16" t="s">
        <v>494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x14ac:dyDescent="0.35">
      <c r="A14" s="16">
        <v>9</v>
      </c>
      <c r="B14" s="16">
        <v>2121110367</v>
      </c>
      <c r="C14" s="16" t="s">
        <v>505</v>
      </c>
      <c r="D14" s="16" t="s">
        <v>194</v>
      </c>
      <c r="E14" s="16" t="s">
        <v>494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x14ac:dyDescent="0.35">
      <c r="A15" s="16">
        <v>10</v>
      </c>
      <c r="B15" s="16">
        <v>2121110329</v>
      </c>
      <c r="C15" s="16" t="s">
        <v>506</v>
      </c>
      <c r="D15" s="16" t="s">
        <v>194</v>
      </c>
      <c r="E15" s="16" t="s">
        <v>497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x14ac:dyDescent="0.35">
      <c r="A16" s="16">
        <v>11</v>
      </c>
      <c r="B16" s="16">
        <v>2121110286</v>
      </c>
      <c r="C16" s="16" t="s">
        <v>507</v>
      </c>
      <c r="D16" s="16" t="s">
        <v>508</v>
      </c>
      <c r="E16" s="16" t="s">
        <v>494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x14ac:dyDescent="0.35">
      <c r="A17" s="16">
        <v>12</v>
      </c>
      <c r="B17" s="16">
        <v>2121110316</v>
      </c>
      <c r="C17" s="16" t="s">
        <v>212</v>
      </c>
      <c r="D17" s="16" t="s">
        <v>109</v>
      </c>
      <c r="E17" s="16" t="s">
        <v>497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x14ac:dyDescent="0.35">
      <c r="A18" s="16">
        <v>13</v>
      </c>
      <c r="B18" s="16">
        <v>2121110339</v>
      </c>
      <c r="C18" s="16" t="s">
        <v>509</v>
      </c>
      <c r="D18" s="16" t="s">
        <v>111</v>
      </c>
      <c r="E18" s="16" t="s">
        <v>497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x14ac:dyDescent="0.35">
      <c r="A19" s="16">
        <v>14</v>
      </c>
      <c r="B19" s="16">
        <v>2121110313</v>
      </c>
      <c r="C19" s="16" t="s">
        <v>168</v>
      </c>
      <c r="D19" s="16" t="s">
        <v>111</v>
      </c>
      <c r="E19" s="16" t="s">
        <v>494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5">
      <c r="A20" s="16">
        <v>15</v>
      </c>
      <c r="B20" s="16">
        <v>2121110298</v>
      </c>
      <c r="C20" s="16" t="s">
        <v>510</v>
      </c>
      <c r="D20" s="16" t="s">
        <v>106</v>
      </c>
      <c r="E20" s="16" t="s">
        <v>494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x14ac:dyDescent="0.35">
      <c r="A21" s="16">
        <v>16</v>
      </c>
      <c r="B21" s="16">
        <v>2121110293</v>
      </c>
      <c r="C21" s="16" t="s">
        <v>511</v>
      </c>
      <c r="D21" s="16" t="s">
        <v>512</v>
      </c>
      <c r="E21" s="16" t="s">
        <v>494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x14ac:dyDescent="0.35">
      <c r="A22" s="16">
        <v>17</v>
      </c>
      <c r="B22" s="16">
        <v>2121110309</v>
      </c>
      <c r="C22" s="16" t="s">
        <v>510</v>
      </c>
      <c r="D22" s="16" t="s">
        <v>513</v>
      </c>
      <c r="E22" s="16" t="s">
        <v>494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35">
      <c r="A23" s="16">
        <v>18</v>
      </c>
      <c r="B23" s="16">
        <v>2121110374</v>
      </c>
      <c r="C23" s="16" t="s">
        <v>256</v>
      </c>
      <c r="D23" s="16" t="s">
        <v>513</v>
      </c>
      <c r="E23" s="16" t="s">
        <v>494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35">
      <c r="A24" s="16">
        <v>19</v>
      </c>
      <c r="B24" s="16">
        <v>2121110347</v>
      </c>
      <c r="C24" s="16" t="s">
        <v>267</v>
      </c>
      <c r="D24" s="16" t="s">
        <v>122</v>
      </c>
      <c r="E24" s="16" t="s">
        <v>497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35">
      <c r="A25" s="16">
        <v>20</v>
      </c>
      <c r="B25" s="16">
        <v>2121110308</v>
      </c>
      <c r="C25" s="16" t="s">
        <v>108</v>
      </c>
      <c r="D25" s="16" t="s">
        <v>514</v>
      </c>
      <c r="E25" s="16" t="s">
        <v>494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35">
      <c r="A26" s="16">
        <v>21</v>
      </c>
      <c r="B26" s="16">
        <v>2121110296</v>
      </c>
      <c r="C26" s="16" t="s">
        <v>515</v>
      </c>
      <c r="D26" s="16" t="s">
        <v>50</v>
      </c>
      <c r="E26" s="16" t="s">
        <v>494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35">
      <c r="A27" s="16">
        <v>22</v>
      </c>
      <c r="B27" s="16">
        <v>2121110345</v>
      </c>
      <c r="C27" s="16" t="s">
        <v>56</v>
      </c>
      <c r="D27" s="16" t="s">
        <v>239</v>
      </c>
      <c r="E27" s="16" t="s">
        <v>497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35">
      <c r="A28" s="16">
        <v>23</v>
      </c>
      <c r="B28" s="16">
        <v>2121110304</v>
      </c>
      <c r="C28" s="16" t="s">
        <v>516</v>
      </c>
      <c r="D28" s="16" t="s">
        <v>517</v>
      </c>
      <c r="E28" s="16" t="s">
        <v>494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35">
      <c r="A29" s="16">
        <v>24</v>
      </c>
      <c r="B29" s="16">
        <v>2121110299</v>
      </c>
      <c r="C29" s="16" t="s">
        <v>518</v>
      </c>
      <c r="D29" s="16" t="s">
        <v>128</v>
      </c>
      <c r="E29" s="16" t="s">
        <v>494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35">
      <c r="A30" s="16">
        <v>25</v>
      </c>
      <c r="B30" s="16">
        <v>2121110324</v>
      </c>
      <c r="C30" s="16" t="s">
        <v>519</v>
      </c>
      <c r="D30" s="16" t="s">
        <v>305</v>
      </c>
      <c r="E30" s="16" t="s">
        <v>497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x14ac:dyDescent="0.35">
      <c r="A31" s="16">
        <v>26</v>
      </c>
      <c r="B31" s="16">
        <v>2121110349</v>
      </c>
      <c r="C31" s="16" t="s">
        <v>70</v>
      </c>
      <c r="D31" s="16" t="s">
        <v>520</v>
      </c>
      <c r="E31" s="16" t="s">
        <v>497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x14ac:dyDescent="0.35">
      <c r="A32" s="16">
        <v>27</v>
      </c>
      <c r="B32" s="16">
        <v>2121110318</v>
      </c>
      <c r="C32" s="16" t="s">
        <v>44</v>
      </c>
      <c r="D32" s="16" t="s">
        <v>246</v>
      </c>
      <c r="E32" s="16" t="s">
        <v>497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35">
      <c r="A33" s="16">
        <v>28</v>
      </c>
      <c r="B33" s="16">
        <v>2121110307</v>
      </c>
      <c r="C33" s="16" t="s">
        <v>521</v>
      </c>
      <c r="D33" s="16" t="s">
        <v>130</v>
      </c>
      <c r="E33" s="16" t="s">
        <v>494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x14ac:dyDescent="0.35">
      <c r="A34" s="16">
        <v>29</v>
      </c>
      <c r="B34" s="16">
        <v>2121110335</v>
      </c>
      <c r="C34" s="16" t="s">
        <v>522</v>
      </c>
      <c r="D34" s="16" t="s">
        <v>411</v>
      </c>
      <c r="E34" s="16" t="s">
        <v>497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x14ac:dyDescent="0.35">
      <c r="A35" s="16">
        <v>30</v>
      </c>
      <c r="B35" s="16">
        <v>2121170412</v>
      </c>
      <c r="C35" s="16" t="s">
        <v>523</v>
      </c>
      <c r="D35" s="16" t="s">
        <v>249</v>
      </c>
      <c r="E35" s="16" t="s">
        <v>497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x14ac:dyDescent="0.35">
      <c r="A36" s="16">
        <v>31</v>
      </c>
      <c r="B36" s="16">
        <v>2121110302</v>
      </c>
      <c r="C36" s="16" t="s">
        <v>524</v>
      </c>
      <c r="D36" s="16" t="s">
        <v>525</v>
      </c>
      <c r="E36" s="16" t="s">
        <v>494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 x14ac:dyDescent="0.35">
      <c r="A37" s="16">
        <v>32</v>
      </c>
      <c r="B37" s="16">
        <v>2121110285</v>
      </c>
      <c r="C37" s="16" t="s">
        <v>168</v>
      </c>
      <c r="D37" s="16" t="s">
        <v>62</v>
      </c>
      <c r="E37" s="16" t="s">
        <v>494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x14ac:dyDescent="0.35">
      <c r="A38" s="16">
        <v>33</v>
      </c>
      <c r="B38" s="16">
        <v>2121110295</v>
      </c>
      <c r="C38" s="16" t="s">
        <v>252</v>
      </c>
      <c r="D38" s="16" t="s">
        <v>253</v>
      </c>
      <c r="E38" s="16" t="s">
        <v>494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x14ac:dyDescent="0.35">
      <c r="A39" s="16">
        <v>34</v>
      </c>
      <c r="B39" s="16">
        <v>2121110322</v>
      </c>
      <c r="C39" s="16" t="s">
        <v>212</v>
      </c>
      <c r="D39" s="16" t="s">
        <v>138</v>
      </c>
      <c r="E39" s="16" t="s">
        <v>497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x14ac:dyDescent="0.35">
      <c r="A40" s="16">
        <v>35</v>
      </c>
      <c r="B40" s="16">
        <v>2121110315</v>
      </c>
      <c r="C40" s="16" t="s">
        <v>526</v>
      </c>
      <c r="D40" s="16" t="s">
        <v>140</v>
      </c>
      <c r="E40" s="16" t="s">
        <v>494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x14ac:dyDescent="0.35">
      <c r="A41" s="16">
        <v>36</v>
      </c>
      <c r="B41" s="16">
        <v>2120110091</v>
      </c>
      <c r="C41" s="16" t="s">
        <v>527</v>
      </c>
      <c r="D41" s="16" t="s">
        <v>258</v>
      </c>
      <c r="E41" s="16" t="s">
        <v>43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 x14ac:dyDescent="0.35">
      <c r="A42" s="16">
        <v>37</v>
      </c>
      <c r="B42" s="16">
        <v>2121110075</v>
      </c>
      <c r="C42" s="16" t="s">
        <v>212</v>
      </c>
      <c r="D42" s="16" t="s">
        <v>363</v>
      </c>
      <c r="E42" s="16" t="s">
        <v>528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 x14ac:dyDescent="0.35">
      <c r="A43" s="16">
        <v>38</v>
      </c>
      <c r="B43" s="16">
        <v>2121110366</v>
      </c>
      <c r="C43" s="16" t="s">
        <v>44</v>
      </c>
      <c r="D43" s="16" t="s">
        <v>363</v>
      </c>
      <c r="E43" s="16" t="s">
        <v>497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35">
      <c r="A44" s="16">
        <v>39</v>
      </c>
      <c r="B44" s="16">
        <v>2120110339</v>
      </c>
      <c r="C44" s="16" t="s">
        <v>70</v>
      </c>
      <c r="D44" s="16" t="s">
        <v>71</v>
      </c>
      <c r="E44" s="16" t="s">
        <v>43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35">
      <c r="A45" s="16">
        <v>40</v>
      </c>
      <c r="B45" s="16">
        <v>2121110333</v>
      </c>
      <c r="C45" s="16" t="s">
        <v>529</v>
      </c>
      <c r="D45" s="16" t="s">
        <v>379</v>
      </c>
      <c r="E45" s="16" t="s">
        <v>497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x14ac:dyDescent="0.35">
      <c r="A46" s="16">
        <v>41</v>
      </c>
      <c r="B46" s="16">
        <v>2121110348</v>
      </c>
      <c r="C46" s="16" t="s">
        <v>530</v>
      </c>
      <c r="D46" s="16" t="s">
        <v>80</v>
      </c>
      <c r="E46" s="16" t="s">
        <v>497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x14ac:dyDescent="0.35">
      <c r="A47" s="16">
        <v>42</v>
      </c>
      <c r="B47" s="16">
        <v>2121110289</v>
      </c>
      <c r="C47" s="16" t="s">
        <v>531</v>
      </c>
      <c r="D47" s="16" t="s">
        <v>182</v>
      </c>
      <c r="E47" s="16" t="s">
        <v>494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x14ac:dyDescent="0.35">
      <c r="A48" s="16">
        <v>43</v>
      </c>
      <c r="B48" s="16">
        <v>2120110388</v>
      </c>
      <c r="C48" s="16" t="s">
        <v>532</v>
      </c>
      <c r="D48" s="16" t="s">
        <v>183</v>
      </c>
      <c r="E48" s="16" t="s">
        <v>58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 x14ac:dyDescent="0.35">
      <c r="A49" s="16">
        <v>44</v>
      </c>
      <c r="B49" s="16">
        <v>2121110314</v>
      </c>
      <c r="C49" s="16" t="s">
        <v>533</v>
      </c>
      <c r="D49" s="16" t="s">
        <v>271</v>
      </c>
      <c r="E49" s="16" t="s">
        <v>494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 x14ac:dyDescent="0.35">
      <c r="A50" s="16">
        <v>45</v>
      </c>
      <c r="B50" s="16">
        <v>2121110341</v>
      </c>
      <c r="C50" s="16" t="s">
        <v>491</v>
      </c>
      <c r="D50" s="16" t="s">
        <v>534</v>
      </c>
      <c r="E50" s="16" t="s">
        <v>497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 x14ac:dyDescent="0.35">
      <c r="A51" s="16">
        <v>46</v>
      </c>
      <c r="B51" s="16">
        <v>2119110332</v>
      </c>
      <c r="C51" s="16" t="s">
        <v>248</v>
      </c>
      <c r="D51" s="16" t="s">
        <v>424</v>
      </c>
      <c r="E51" s="16" t="s">
        <v>535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</row>
    <row r="52" spans="1:19" x14ac:dyDescent="0.35">
      <c r="A52" s="16">
        <v>47</v>
      </c>
      <c r="B52" s="16">
        <v>2121110323</v>
      </c>
      <c r="C52" s="16" t="s">
        <v>536</v>
      </c>
      <c r="D52" s="16" t="s">
        <v>19</v>
      </c>
      <c r="E52" s="16" t="s">
        <v>497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19" x14ac:dyDescent="0.35">
      <c r="A53" s="16">
        <v>48</v>
      </c>
      <c r="B53" s="16">
        <v>2121110331</v>
      </c>
      <c r="C53" s="16" t="s">
        <v>266</v>
      </c>
      <c r="D53" s="16" t="s">
        <v>277</v>
      </c>
      <c r="E53" s="16" t="s">
        <v>497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19" x14ac:dyDescent="0.35">
      <c r="A54" s="16">
        <v>49</v>
      </c>
      <c r="B54" s="16">
        <v>2121110330</v>
      </c>
      <c r="C54" s="16" t="s">
        <v>537</v>
      </c>
      <c r="D54" s="16" t="s">
        <v>390</v>
      </c>
      <c r="E54" s="16" t="s">
        <v>497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</row>
    <row r="55" spans="1:19" x14ac:dyDescent="0.35">
      <c r="A55" s="16">
        <v>50</v>
      </c>
      <c r="B55" s="16">
        <v>2118110159</v>
      </c>
      <c r="C55" s="16" t="s">
        <v>538</v>
      </c>
      <c r="D55" s="16" t="s">
        <v>283</v>
      </c>
      <c r="E55" s="16" t="s">
        <v>539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19" x14ac:dyDescent="0.35">
      <c r="A56" s="16">
        <v>51</v>
      </c>
      <c r="B56" s="16">
        <v>2121110326</v>
      </c>
      <c r="C56" s="16" t="s">
        <v>65</v>
      </c>
      <c r="D56" s="16" t="s">
        <v>173</v>
      </c>
      <c r="E56" s="16" t="s">
        <v>497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35">
      <c r="A57" s="16">
        <v>52</v>
      </c>
      <c r="B57" s="16">
        <v>2121110327</v>
      </c>
      <c r="C57" s="16" t="s">
        <v>540</v>
      </c>
      <c r="D57" s="16" t="s">
        <v>177</v>
      </c>
      <c r="E57" s="16" t="s">
        <v>497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8" spans="1:19" x14ac:dyDescent="0.35">
      <c r="A58" s="16">
        <v>53</v>
      </c>
      <c r="B58" s="16">
        <v>2121110291</v>
      </c>
      <c r="C58" s="16" t="s">
        <v>541</v>
      </c>
      <c r="D58" s="16" t="s">
        <v>542</v>
      </c>
      <c r="E58" s="16" t="s">
        <v>494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19" x14ac:dyDescent="0.35">
      <c r="A59" s="16">
        <v>54</v>
      </c>
      <c r="B59" s="16">
        <v>2121110294</v>
      </c>
      <c r="C59" s="16" t="s">
        <v>531</v>
      </c>
      <c r="D59" s="16" t="s">
        <v>180</v>
      </c>
      <c r="E59" s="16" t="s">
        <v>494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19" x14ac:dyDescent="0.35">
      <c r="A60" s="16">
        <v>55</v>
      </c>
      <c r="B60" s="16">
        <v>2121110343</v>
      </c>
      <c r="C60" s="16" t="s">
        <v>114</v>
      </c>
      <c r="D60" s="16" t="s">
        <v>189</v>
      </c>
      <c r="E60" s="16" t="s">
        <v>497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</row>
    <row r="61" spans="1:19" x14ac:dyDescent="0.35">
      <c r="A61" s="16">
        <v>56</v>
      </c>
      <c r="B61" s="16">
        <v>2121110320</v>
      </c>
      <c r="C61" s="16" t="s">
        <v>114</v>
      </c>
      <c r="D61" s="16" t="s">
        <v>322</v>
      </c>
      <c r="E61" s="16" t="s">
        <v>497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</row>
    <row r="62" spans="1:19" x14ac:dyDescent="0.35">
      <c r="A62" s="16">
        <v>57</v>
      </c>
      <c r="B62" s="16">
        <v>2121110328</v>
      </c>
      <c r="C62" s="16" t="s">
        <v>44</v>
      </c>
      <c r="D62" s="16" t="s">
        <v>90</v>
      </c>
      <c r="E62" s="16" t="s">
        <v>497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19" x14ac:dyDescent="0.35">
      <c r="A63" s="16">
        <v>58</v>
      </c>
      <c r="B63" s="16">
        <v>2120110392</v>
      </c>
      <c r="C63" s="16" t="s">
        <v>162</v>
      </c>
      <c r="D63" s="16" t="s">
        <v>292</v>
      </c>
      <c r="E63" s="16" t="s">
        <v>58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19" x14ac:dyDescent="0.35">
      <c r="A64" s="16">
        <v>59</v>
      </c>
      <c r="B64" s="16">
        <v>2121110317</v>
      </c>
      <c r="C64" s="16" t="s">
        <v>110</v>
      </c>
      <c r="D64" s="16" t="s">
        <v>292</v>
      </c>
      <c r="E64" s="16" t="s">
        <v>497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</row>
    <row r="65" spans="1:19" x14ac:dyDescent="0.35">
      <c r="A65" s="16">
        <v>60</v>
      </c>
      <c r="B65" s="16">
        <v>2121110336</v>
      </c>
      <c r="C65" s="16" t="s">
        <v>209</v>
      </c>
      <c r="D65" s="16" t="s">
        <v>543</v>
      </c>
      <c r="E65" s="16" t="s">
        <v>497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</row>
  </sheetData>
  <mergeCells count="2">
    <mergeCell ref="A1:S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4C67-1D1C-4A8B-9533-6C9E7B920C37}">
  <dimension ref="A1:Z34"/>
  <sheetViews>
    <sheetView tabSelected="1" zoomScale="118" zoomScaleNormal="118" workbookViewId="0">
      <selection activeCell="Y19" sqref="Y19"/>
    </sheetView>
  </sheetViews>
  <sheetFormatPr defaultRowHeight="15.5" x14ac:dyDescent="0.35"/>
  <cols>
    <col min="1" max="1" width="4" customWidth="1"/>
    <col min="2" max="2" width="11.33203125" customWidth="1"/>
    <col min="3" max="3" width="15.5" customWidth="1"/>
    <col min="4" max="4" width="7.5" customWidth="1"/>
    <col min="5" max="5" width="11.33203125" customWidth="1"/>
    <col min="6" max="9" width="3.75" customWidth="1"/>
    <col min="10" max="10" width="3.75" style="2" customWidth="1"/>
    <col min="11" max="20" width="3.7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x14ac:dyDescent="0.35">
      <c r="A2" s="31" t="s">
        <v>40</v>
      </c>
      <c r="B2" s="31"/>
      <c r="C2" s="31"/>
      <c r="D2" s="31"/>
      <c r="E2" s="31"/>
      <c r="F2" s="31"/>
      <c r="G2" s="31"/>
      <c r="H2" s="1"/>
      <c r="I2" s="1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9"/>
      <c r="S3" s="2"/>
      <c r="T3" s="1"/>
      <c r="U3" s="1"/>
      <c r="V3" s="1" t="s">
        <v>442</v>
      </c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2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2121122013</v>
      </c>
      <c r="C6" s="16" t="s">
        <v>294</v>
      </c>
      <c r="D6" s="16" t="s">
        <v>42</v>
      </c>
      <c r="E6" s="16" t="s">
        <v>295</v>
      </c>
      <c r="F6" s="16" t="s">
        <v>446</v>
      </c>
      <c r="G6" s="16" t="s">
        <v>446</v>
      </c>
      <c r="H6" s="16" t="s">
        <v>446</v>
      </c>
      <c r="I6" s="16" t="s">
        <v>446</v>
      </c>
      <c r="J6" s="12" t="s">
        <v>446</v>
      </c>
      <c r="K6" s="16" t="s">
        <v>446</v>
      </c>
      <c r="L6" s="16" t="s">
        <v>446</v>
      </c>
      <c r="M6" s="16" t="s">
        <v>446</v>
      </c>
      <c r="N6" s="16" t="s">
        <v>446</v>
      </c>
      <c r="O6" s="16" t="s">
        <v>446</v>
      </c>
      <c r="P6" s="16" t="s">
        <v>446</v>
      </c>
      <c r="Q6" s="16" t="s">
        <v>446</v>
      </c>
      <c r="R6" s="16" t="s">
        <v>446</v>
      </c>
      <c r="S6" s="16" t="s">
        <v>446</v>
      </c>
      <c r="T6" s="16"/>
      <c r="U6" s="16"/>
      <c r="V6" s="16"/>
      <c r="W6" s="16"/>
      <c r="X6" s="16">
        <f>(U6+V6+W6)/3</f>
        <v>0</v>
      </c>
      <c r="Y6" s="26"/>
      <c r="Z6" s="27">
        <f>X6*0.4+Y6*0.6</f>
        <v>0</v>
      </c>
    </row>
    <row r="7" spans="1:26" x14ac:dyDescent="0.35">
      <c r="A7" s="16">
        <v>2</v>
      </c>
      <c r="B7" s="16">
        <v>2121200141</v>
      </c>
      <c r="C7" s="16" t="s">
        <v>141</v>
      </c>
      <c r="D7" s="16" t="s">
        <v>42</v>
      </c>
      <c r="E7" s="16" t="s">
        <v>295</v>
      </c>
      <c r="F7" s="16" t="s">
        <v>447</v>
      </c>
      <c r="G7" s="16" t="s">
        <v>446</v>
      </c>
      <c r="H7" s="16"/>
      <c r="I7" s="16"/>
      <c r="J7" s="12"/>
      <c r="K7" s="16" t="s">
        <v>447</v>
      </c>
      <c r="L7" s="16"/>
      <c r="M7" s="16"/>
      <c r="N7" s="16"/>
      <c r="O7" s="16" t="s">
        <v>451</v>
      </c>
      <c r="P7" s="16"/>
      <c r="Q7" s="16"/>
      <c r="R7" s="16"/>
      <c r="S7" s="16"/>
      <c r="T7" s="16"/>
      <c r="U7" s="16">
        <v>8.5</v>
      </c>
      <c r="V7" s="16">
        <v>7</v>
      </c>
      <c r="W7" s="16">
        <v>8</v>
      </c>
      <c r="X7" s="16">
        <f t="shared" ref="X7:X27" si="0">(U7+V7+W7)/3</f>
        <v>7.833333333333333</v>
      </c>
      <c r="Y7" s="26">
        <v>9.5</v>
      </c>
      <c r="Z7" s="27">
        <f t="shared" ref="Z7:Z27" si="1">X7*0.4+Y7*0.6</f>
        <v>8.8333333333333339</v>
      </c>
    </row>
    <row r="8" spans="1:26" x14ac:dyDescent="0.35">
      <c r="A8" s="16">
        <v>3</v>
      </c>
      <c r="B8" s="16">
        <v>2121202002</v>
      </c>
      <c r="C8" s="16" t="s">
        <v>296</v>
      </c>
      <c r="D8" s="16" t="s">
        <v>297</v>
      </c>
      <c r="E8" s="16" t="s">
        <v>295</v>
      </c>
      <c r="F8" s="16"/>
      <c r="G8" s="16" t="s">
        <v>446</v>
      </c>
      <c r="H8" s="16"/>
      <c r="I8" s="16"/>
      <c r="J8" s="12"/>
      <c r="K8" s="16" t="s">
        <v>447</v>
      </c>
      <c r="L8" s="16"/>
      <c r="M8" s="16" t="s">
        <v>446</v>
      </c>
      <c r="N8" s="16"/>
      <c r="O8" s="16" t="s">
        <v>482</v>
      </c>
      <c r="P8" s="16" t="s">
        <v>446</v>
      </c>
      <c r="Q8" s="16"/>
      <c r="R8" s="16"/>
      <c r="S8" s="16" t="s">
        <v>446</v>
      </c>
      <c r="T8" s="16"/>
      <c r="U8" s="16">
        <v>9</v>
      </c>
      <c r="V8" s="16"/>
      <c r="W8" s="16">
        <v>7</v>
      </c>
      <c r="X8" s="16">
        <f t="shared" si="0"/>
        <v>5.333333333333333</v>
      </c>
      <c r="Y8" s="26">
        <v>5.5</v>
      </c>
      <c r="Z8" s="27">
        <f t="shared" si="1"/>
        <v>5.4333333333333336</v>
      </c>
    </row>
    <row r="9" spans="1:26" x14ac:dyDescent="0.35">
      <c r="A9" s="16">
        <v>4</v>
      </c>
      <c r="B9" s="16">
        <v>2121180020</v>
      </c>
      <c r="C9" s="16" t="s">
        <v>266</v>
      </c>
      <c r="D9" s="16" t="s">
        <v>194</v>
      </c>
      <c r="E9" s="16" t="s">
        <v>298</v>
      </c>
      <c r="F9" s="16"/>
      <c r="G9" s="16"/>
      <c r="H9" s="16" t="s">
        <v>446</v>
      </c>
      <c r="I9" s="16" t="s">
        <v>446</v>
      </c>
      <c r="J9" s="12" t="s">
        <v>446</v>
      </c>
      <c r="K9" s="16"/>
      <c r="L9" s="16"/>
      <c r="M9" s="16" t="s">
        <v>447</v>
      </c>
      <c r="N9" s="16"/>
      <c r="O9" s="16" t="s">
        <v>447</v>
      </c>
      <c r="P9" s="16"/>
      <c r="Q9" s="16"/>
      <c r="R9" s="16"/>
      <c r="S9" s="16"/>
      <c r="T9" s="16"/>
      <c r="U9" s="16">
        <v>8.5</v>
      </c>
      <c r="V9" s="16">
        <v>6.5</v>
      </c>
      <c r="W9" s="16">
        <v>7</v>
      </c>
      <c r="X9" s="16">
        <f t="shared" si="0"/>
        <v>7.333333333333333</v>
      </c>
      <c r="Y9" s="26">
        <v>9</v>
      </c>
      <c r="Z9" s="27">
        <f t="shared" si="1"/>
        <v>8.3333333333333321</v>
      </c>
    </row>
    <row r="10" spans="1:26" x14ac:dyDescent="0.35">
      <c r="A10" s="16">
        <v>5</v>
      </c>
      <c r="B10" s="16">
        <v>2121120460</v>
      </c>
      <c r="C10" s="16" t="s">
        <v>299</v>
      </c>
      <c r="D10" s="16" t="s">
        <v>300</v>
      </c>
      <c r="E10" s="16" t="s">
        <v>301</v>
      </c>
      <c r="F10" s="16" t="s">
        <v>446</v>
      </c>
      <c r="G10" s="16" t="s">
        <v>446</v>
      </c>
      <c r="H10" s="16" t="s">
        <v>446</v>
      </c>
      <c r="I10" s="16" t="s">
        <v>446</v>
      </c>
      <c r="J10" s="12" t="s">
        <v>446</v>
      </c>
      <c r="K10" s="16" t="s">
        <v>446</v>
      </c>
      <c r="L10" s="16" t="s">
        <v>446</v>
      </c>
      <c r="M10" s="16" t="s">
        <v>446</v>
      </c>
      <c r="N10" s="16" t="s">
        <v>446</v>
      </c>
      <c r="O10" s="16" t="s">
        <v>446</v>
      </c>
      <c r="P10" s="16" t="s">
        <v>446</v>
      </c>
      <c r="Q10" s="16" t="s">
        <v>446</v>
      </c>
      <c r="R10" s="16" t="s">
        <v>446</v>
      </c>
      <c r="S10" s="16" t="s">
        <v>446</v>
      </c>
      <c r="T10" s="16"/>
      <c r="U10" s="16"/>
      <c r="V10" s="16"/>
      <c r="W10" s="16"/>
      <c r="X10" s="16">
        <f t="shared" si="0"/>
        <v>0</v>
      </c>
      <c r="Y10" s="26"/>
      <c r="Z10" s="27">
        <f t="shared" si="1"/>
        <v>0</v>
      </c>
    </row>
    <row r="11" spans="1:26" x14ac:dyDescent="0.35">
      <c r="A11" s="16">
        <v>6</v>
      </c>
      <c r="B11" s="16">
        <v>2121180076</v>
      </c>
      <c r="C11" s="16" t="s">
        <v>302</v>
      </c>
      <c r="D11" s="16" t="s">
        <v>303</v>
      </c>
      <c r="E11" s="16" t="s">
        <v>298</v>
      </c>
      <c r="F11" s="16" t="s">
        <v>446</v>
      </c>
      <c r="G11" s="16" t="s">
        <v>457</v>
      </c>
      <c r="H11" s="16" t="s">
        <v>457</v>
      </c>
      <c r="I11" s="16" t="s">
        <v>457</v>
      </c>
      <c r="J11" s="12" t="s">
        <v>446</v>
      </c>
      <c r="K11" s="16" t="s">
        <v>446</v>
      </c>
      <c r="L11" s="16" t="s">
        <v>446</v>
      </c>
      <c r="M11" s="16" t="s">
        <v>446</v>
      </c>
      <c r="N11" s="16" t="s">
        <v>446</v>
      </c>
      <c r="O11" s="16" t="s">
        <v>446</v>
      </c>
      <c r="P11" s="16" t="s">
        <v>446</v>
      </c>
      <c r="Q11" s="16" t="s">
        <v>446</v>
      </c>
      <c r="R11" s="16" t="s">
        <v>446</v>
      </c>
      <c r="S11" s="16" t="s">
        <v>446</v>
      </c>
      <c r="T11" s="16"/>
      <c r="U11" s="16"/>
      <c r="V11" s="16"/>
      <c r="W11" s="16"/>
      <c r="X11" s="16">
        <f t="shared" si="0"/>
        <v>0</v>
      </c>
      <c r="Y11" s="26"/>
      <c r="Z11" s="27">
        <f t="shared" si="1"/>
        <v>0</v>
      </c>
    </row>
    <row r="12" spans="1:26" x14ac:dyDescent="0.35">
      <c r="A12" s="16">
        <v>7</v>
      </c>
      <c r="B12" s="16">
        <v>2121122002</v>
      </c>
      <c r="C12" s="16" t="s">
        <v>304</v>
      </c>
      <c r="D12" s="16" t="s">
        <v>305</v>
      </c>
      <c r="E12" s="16" t="s">
        <v>301</v>
      </c>
      <c r="F12" s="16" t="s">
        <v>446</v>
      </c>
      <c r="G12" s="16" t="s">
        <v>446</v>
      </c>
      <c r="H12" s="16" t="s">
        <v>446</v>
      </c>
      <c r="I12" s="16" t="s">
        <v>446</v>
      </c>
      <c r="J12" s="12" t="s">
        <v>446</v>
      </c>
      <c r="K12" s="16" t="s">
        <v>446</v>
      </c>
      <c r="L12" s="16" t="s">
        <v>446</v>
      </c>
      <c r="M12" s="16" t="s">
        <v>446</v>
      </c>
      <c r="N12" s="16" t="s">
        <v>446</v>
      </c>
      <c r="O12" s="16" t="s">
        <v>446</v>
      </c>
      <c r="P12" s="16" t="s">
        <v>446</v>
      </c>
      <c r="Q12" s="16" t="s">
        <v>446</v>
      </c>
      <c r="R12" s="16" t="s">
        <v>446</v>
      </c>
      <c r="S12" s="16" t="s">
        <v>446</v>
      </c>
      <c r="T12" s="16"/>
      <c r="U12" s="16"/>
      <c r="V12" s="16"/>
      <c r="W12" s="16"/>
      <c r="X12" s="16">
        <f t="shared" si="0"/>
        <v>0</v>
      </c>
      <c r="Y12" s="26"/>
      <c r="Z12" s="27">
        <f t="shared" si="1"/>
        <v>0</v>
      </c>
    </row>
    <row r="13" spans="1:26" x14ac:dyDescent="0.35">
      <c r="A13" s="16">
        <v>8</v>
      </c>
      <c r="B13" s="16">
        <v>2121180045</v>
      </c>
      <c r="C13" s="16" t="s">
        <v>212</v>
      </c>
      <c r="D13" s="16" t="s">
        <v>250</v>
      </c>
      <c r="E13" s="16" t="s">
        <v>298</v>
      </c>
      <c r="F13" s="16" t="s">
        <v>446</v>
      </c>
      <c r="G13" s="16" t="s">
        <v>467</v>
      </c>
      <c r="H13" s="16"/>
      <c r="I13" s="16"/>
      <c r="J13" s="12" t="s">
        <v>446</v>
      </c>
      <c r="K13" s="16"/>
      <c r="L13" s="16"/>
      <c r="M13" s="16"/>
      <c r="N13" s="16"/>
      <c r="O13" s="16"/>
      <c r="P13" s="16"/>
      <c r="Q13" s="16" t="s">
        <v>446</v>
      </c>
      <c r="R13" s="16"/>
      <c r="S13" s="16"/>
      <c r="T13" s="16"/>
      <c r="U13" s="16">
        <v>8.5</v>
      </c>
      <c r="V13" s="16">
        <v>5</v>
      </c>
      <c r="W13" s="16">
        <v>8</v>
      </c>
      <c r="X13" s="16">
        <f t="shared" si="0"/>
        <v>7.166666666666667</v>
      </c>
      <c r="Y13" s="26">
        <v>6.5</v>
      </c>
      <c r="Z13" s="27">
        <f t="shared" si="1"/>
        <v>6.7666666666666675</v>
      </c>
    </row>
    <row r="14" spans="1:26" x14ac:dyDescent="0.35">
      <c r="A14" s="16">
        <v>9</v>
      </c>
      <c r="B14" s="16">
        <v>2121180025</v>
      </c>
      <c r="C14" s="16" t="s">
        <v>306</v>
      </c>
      <c r="D14" s="16" t="s">
        <v>138</v>
      </c>
      <c r="E14" s="16" t="s">
        <v>298</v>
      </c>
      <c r="F14" s="16"/>
      <c r="G14" s="16"/>
      <c r="H14" s="16"/>
      <c r="I14" s="16"/>
      <c r="J14" s="12" t="s">
        <v>446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9</v>
      </c>
      <c r="V14" s="16">
        <v>6.5</v>
      </c>
      <c r="W14" s="16">
        <v>8</v>
      </c>
      <c r="X14" s="16">
        <f t="shared" si="0"/>
        <v>7.833333333333333</v>
      </c>
      <c r="Y14" s="26">
        <v>6.5</v>
      </c>
      <c r="Z14" s="27">
        <f t="shared" si="1"/>
        <v>7.0333333333333332</v>
      </c>
    </row>
    <row r="15" spans="1:26" x14ac:dyDescent="0.35">
      <c r="A15" s="16">
        <v>10</v>
      </c>
      <c r="B15" s="16">
        <v>2121120331</v>
      </c>
      <c r="C15" s="16" t="s">
        <v>307</v>
      </c>
      <c r="D15" s="16" t="s">
        <v>89</v>
      </c>
      <c r="E15" s="16" t="s">
        <v>301</v>
      </c>
      <c r="F15" s="16" t="s">
        <v>446</v>
      </c>
      <c r="G15" s="16" t="s">
        <v>446</v>
      </c>
      <c r="H15" s="16" t="s">
        <v>446</v>
      </c>
      <c r="I15" s="16" t="s">
        <v>446</v>
      </c>
      <c r="J15" s="12" t="s">
        <v>446</v>
      </c>
      <c r="K15" s="16" t="s">
        <v>446</v>
      </c>
      <c r="L15" s="16" t="s">
        <v>446</v>
      </c>
      <c r="M15" s="16" t="s">
        <v>446</v>
      </c>
      <c r="N15" s="16" t="s">
        <v>446</v>
      </c>
      <c r="O15" s="16" t="s">
        <v>446</v>
      </c>
      <c r="P15" s="16" t="s">
        <v>446</v>
      </c>
      <c r="Q15" s="16" t="s">
        <v>446</v>
      </c>
      <c r="R15" s="16" t="s">
        <v>446</v>
      </c>
      <c r="S15" s="16" t="s">
        <v>446</v>
      </c>
      <c r="T15" s="16"/>
      <c r="U15" s="16"/>
      <c r="V15" s="16"/>
      <c r="W15" s="16"/>
      <c r="X15" s="16">
        <f t="shared" si="0"/>
        <v>0</v>
      </c>
      <c r="Y15" s="26"/>
      <c r="Z15" s="27">
        <f t="shared" si="1"/>
        <v>0</v>
      </c>
    </row>
    <row r="16" spans="1:26" x14ac:dyDescent="0.35">
      <c r="A16" s="16">
        <v>11</v>
      </c>
      <c r="B16" s="16">
        <v>2121180066</v>
      </c>
      <c r="C16" s="16" t="s">
        <v>148</v>
      </c>
      <c r="D16" s="16" t="s">
        <v>308</v>
      </c>
      <c r="E16" s="16" t="s">
        <v>298</v>
      </c>
      <c r="F16" s="16"/>
      <c r="G16" s="16" t="s">
        <v>446</v>
      </c>
      <c r="H16" s="16"/>
      <c r="I16" s="16"/>
      <c r="J16" s="12" t="s">
        <v>446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8</v>
      </c>
      <c r="V16" s="16">
        <v>6.5</v>
      </c>
      <c r="W16" s="16">
        <v>8</v>
      </c>
      <c r="X16" s="16">
        <f t="shared" si="0"/>
        <v>7.5</v>
      </c>
      <c r="Y16" s="26">
        <v>7</v>
      </c>
      <c r="Z16" s="27">
        <f t="shared" si="1"/>
        <v>7.2</v>
      </c>
    </row>
    <row r="17" spans="1:26" x14ac:dyDescent="0.35">
      <c r="A17" s="16">
        <v>12</v>
      </c>
      <c r="B17" s="16">
        <v>2121180041</v>
      </c>
      <c r="C17" s="16" t="s">
        <v>309</v>
      </c>
      <c r="D17" s="16" t="s">
        <v>310</v>
      </c>
      <c r="E17" s="16" t="s">
        <v>298</v>
      </c>
      <c r="F17" s="16"/>
      <c r="G17" s="16"/>
      <c r="H17" s="16"/>
      <c r="I17" s="16" t="s">
        <v>446</v>
      </c>
      <c r="J17" s="12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8</v>
      </c>
      <c r="V17" s="16">
        <v>5</v>
      </c>
      <c r="W17" s="16">
        <v>8</v>
      </c>
      <c r="X17" s="16">
        <f t="shared" si="0"/>
        <v>7</v>
      </c>
      <c r="Y17" s="26">
        <v>5.5</v>
      </c>
      <c r="Z17" s="27">
        <f t="shared" si="1"/>
        <v>6.1</v>
      </c>
    </row>
    <row r="18" spans="1:26" x14ac:dyDescent="0.35">
      <c r="A18" s="16">
        <v>13</v>
      </c>
      <c r="B18" s="16">
        <v>2121180074</v>
      </c>
      <c r="C18" s="16" t="s">
        <v>311</v>
      </c>
      <c r="D18" s="16" t="s">
        <v>79</v>
      </c>
      <c r="E18" s="16" t="s">
        <v>298</v>
      </c>
      <c r="F18" s="16"/>
      <c r="G18" s="16"/>
      <c r="H18" s="16"/>
      <c r="I18" s="16" t="s">
        <v>447</v>
      </c>
      <c r="J18" s="12"/>
      <c r="K18" s="16"/>
      <c r="L18" s="16"/>
      <c r="M18" s="16" t="s">
        <v>446</v>
      </c>
      <c r="N18" s="16"/>
      <c r="O18" s="16"/>
      <c r="P18" s="16"/>
      <c r="Q18" s="16"/>
      <c r="R18" s="16"/>
      <c r="S18" s="16"/>
      <c r="T18" s="16"/>
      <c r="U18" s="16">
        <v>4</v>
      </c>
      <c r="V18" s="16">
        <v>6</v>
      </c>
      <c r="W18" s="16">
        <v>7</v>
      </c>
      <c r="X18" s="16">
        <f t="shared" si="0"/>
        <v>5.666666666666667</v>
      </c>
      <c r="Y18" s="26">
        <v>5.5</v>
      </c>
      <c r="Z18" s="27">
        <f t="shared" si="1"/>
        <v>5.5666666666666664</v>
      </c>
    </row>
    <row r="19" spans="1:26" x14ac:dyDescent="0.35">
      <c r="A19" s="16">
        <v>14</v>
      </c>
      <c r="B19" s="16">
        <v>2121122009</v>
      </c>
      <c r="C19" s="16" t="s">
        <v>312</v>
      </c>
      <c r="D19" s="16" t="s">
        <v>271</v>
      </c>
      <c r="E19" s="16" t="s">
        <v>301</v>
      </c>
      <c r="F19" s="16" t="s">
        <v>446</v>
      </c>
      <c r="G19" s="16" t="s">
        <v>446</v>
      </c>
      <c r="H19" s="16" t="s">
        <v>446</v>
      </c>
      <c r="I19" s="16" t="s">
        <v>446</v>
      </c>
      <c r="J19" s="12" t="s">
        <v>446</v>
      </c>
      <c r="K19" s="16" t="s">
        <v>446</v>
      </c>
      <c r="L19" s="16" t="s">
        <v>446</v>
      </c>
      <c r="M19" s="16" t="s">
        <v>446</v>
      </c>
      <c r="N19" s="16" t="s">
        <v>446</v>
      </c>
      <c r="O19" s="16" t="s">
        <v>446</v>
      </c>
      <c r="P19" s="16" t="s">
        <v>446</v>
      </c>
      <c r="Q19" s="16" t="s">
        <v>446</v>
      </c>
      <c r="R19" s="16" t="s">
        <v>446</v>
      </c>
      <c r="S19" s="16" t="s">
        <v>446</v>
      </c>
      <c r="T19" s="16"/>
      <c r="U19" s="16"/>
      <c r="V19" s="16"/>
      <c r="W19" s="16"/>
      <c r="X19" s="16">
        <f t="shared" si="0"/>
        <v>0</v>
      </c>
      <c r="Y19" s="26"/>
      <c r="Z19" s="27">
        <f t="shared" si="1"/>
        <v>0</v>
      </c>
    </row>
    <row r="20" spans="1:26" x14ac:dyDescent="0.35">
      <c r="A20" s="16">
        <v>15</v>
      </c>
      <c r="B20" s="16">
        <v>2121200148</v>
      </c>
      <c r="C20" s="16" t="s">
        <v>313</v>
      </c>
      <c r="D20" s="16" t="s">
        <v>314</v>
      </c>
      <c r="E20" s="16" t="s">
        <v>295</v>
      </c>
      <c r="F20" s="16" t="s">
        <v>447</v>
      </c>
      <c r="G20" s="16" t="s">
        <v>446</v>
      </c>
      <c r="H20" s="16"/>
      <c r="I20" s="16"/>
      <c r="J20" s="12"/>
      <c r="K20" s="16" t="s">
        <v>447</v>
      </c>
      <c r="L20" s="16"/>
      <c r="M20" s="16"/>
      <c r="N20" s="16"/>
      <c r="O20" s="16"/>
      <c r="P20" s="16"/>
      <c r="Q20" s="16"/>
      <c r="R20" s="16"/>
      <c r="S20" s="16"/>
      <c r="T20" s="16"/>
      <c r="U20" s="16">
        <v>9.5</v>
      </c>
      <c r="V20" s="16">
        <v>10</v>
      </c>
      <c r="W20" s="16">
        <v>9</v>
      </c>
      <c r="X20" s="16">
        <f t="shared" si="0"/>
        <v>9.5</v>
      </c>
      <c r="Y20" s="26">
        <v>9.5</v>
      </c>
      <c r="Z20" s="27">
        <f t="shared" si="1"/>
        <v>9.5</v>
      </c>
    </row>
    <row r="21" spans="1:26" x14ac:dyDescent="0.35">
      <c r="A21" s="16">
        <v>16</v>
      </c>
      <c r="B21" s="16">
        <v>2121122015</v>
      </c>
      <c r="C21" s="16" t="s">
        <v>315</v>
      </c>
      <c r="D21" s="16" t="s">
        <v>314</v>
      </c>
      <c r="E21" s="16" t="s">
        <v>295</v>
      </c>
      <c r="F21" s="16"/>
      <c r="G21" s="16" t="s">
        <v>446</v>
      </c>
      <c r="H21" s="16"/>
      <c r="I21" s="16"/>
      <c r="J21" s="12"/>
      <c r="K21" s="16"/>
      <c r="L21" s="16"/>
      <c r="M21" s="16" t="s">
        <v>447</v>
      </c>
      <c r="N21" s="16"/>
      <c r="O21" s="16"/>
      <c r="P21" s="16"/>
      <c r="Q21" s="16"/>
      <c r="R21" s="16"/>
      <c r="S21" s="16"/>
      <c r="T21" s="16"/>
      <c r="U21" s="16">
        <v>9</v>
      </c>
      <c r="V21" s="16">
        <v>9</v>
      </c>
      <c r="W21" s="16">
        <v>9</v>
      </c>
      <c r="X21" s="16">
        <f t="shared" si="0"/>
        <v>9</v>
      </c>
      <c r="Y21" s="26">
        <v>8.5</v>
      </c>
      <c r="Z21" s="27">
        <f t="shared" si="1"/>
        <v>8.6999999999999993</v>
      </c>
    </row>
    <row r="22" spans="1:26" x14ac:dyDescent="0.35">
      <c r="A22" s="16">
        <v>17</v>
      </c>
      <c r="B22" s="16">
        <v>2121180070</v>
      </c>
      <c r="C22" s="16" t="s">
        <v>316</v>
      </c>
      <c r="D22" s="16" t="s">
        <v>207</v>
      </c>
      <c r="E22" s="16" t="s">
        <v>298</v>
      </c>
      <c r="F22" s="16" t="s">
        <v>446</v>
      </c>
      <c r="G22" s="16" t="s">
        <v>457</v>
      </c>
      <c r="H22" s="16" t="s">
        <v>457</v>
      </c>
      <c r="I22" s="16" t="s">
        <v>457</v>
      </c>
      <c r="J22" s="12" t="s">
        <v>446</v>
      </c>
      <c r="K22" s="16" t="s">
        <v>446</v>
      </c>
      <c r="L22" s="16" t="s">
        <v>446</v>
      </c>
      <c r="M22" s="16" t="s">
        <v>446</v>
      </c>
      <c r="N22" s="16" t="s">
        <v>446</v>
      </c>
      <c r="O22" s="16" t="s">
        <v>446</v>
      </c>
      <c r="P22" s="16" t="s">
        <v>446</v>
      </c>
      <c r="Q22" s="16" t="s">
        <v>446</v>
      </c>
      <c r="R22" s="16" t="s">
        <v>446</v>
      </c>
      <c r="S22" s="16" t="s">
        <v>446</v>
      </c>
      <c r="T22" s="16"/>
      <c r="U22" s="16"/>
      <c r="V22" s="16"/>
      <c r="W22" s="16"/>
      <c r="X22" s="16">
        <f t="shared" si="0"/>
        <v>0</v>
      </c>
      <c r="Y22" s="26"/>
      <c r="Z22" s="27">
        <f t="shared" si="1"/>
        <v>0</v>
      </c>
    </row>
    <row r="23" spans="1:26" x14ac:dyDescent="0.35">
      <c r="A23" s="16">
        <v>18</v>
      </c>
      <c r="B23" s="16">
        <v>2121180065</v>
      </c>
      <c r="C23" s="16" t="s">
        <v>184</v>
      </c>
      <c r="D23" s="16" t="s">
        <v>317</v>
      </c>
      <c r="E23" s="16" t="s">
        <v>298</v>
      </c>
      <c r="F23" s="16" t="s">
        <v>446</v>
      </c>
      <c r="G23" s="16" t="s">
        <v>467</v>
      </c>
      <c r="H23" s="16"/>
      <c r="I23" s="16"/>
      <c r="J23" s="12" t="s">
        <v>446</v>
      </c>
      <c r="K23" s="16" t="s">
        <v>447</v>
      </c>
      <c r="L23" s="16"/>
      <c r="M23" s="16" t="s">
        <v>446</v>
      </c>
      <c r="N23" s="16" t="s">
        <v>446</v>
      </c>
      <c r="O23" s="16"/>
      <c r="P23" s="16"/>
      <c r="Q23" s="16"/>
      <c r="R23" s="16"/>
      <c r="S23" s="16"/>
      <c r="T23" s="16"/>
      <c r="U23" s="16">
        <v>7.5</v>
      </c>
      <c r="V23" s="16">
        <v>5</v>
      </c>
      <c r="W23" s="16">
        <v>7</v>
      </c>
      <c r="X23" s="16">
        <f t="shared" si="0"/>
        <v>6.5</v>
      </c>
      <c r="Y23" s="26">
        <v>5.5</v>
      </c>
      <c r="Z23" s="27">
        <f t="shared" si="1"/>
        <v>5.9</v>
      </c>
    </row>
    <row r="24" spans="1:26" x14ac:dyDescent="0.35">
      <c r="A24" s="16">
        <v>19</v>
      </c>
      <c r="B24" s="16">
        <v>2121120336</v>
      </c>
      <c r="C24" s="16" t="s">
        <v>318</v>
      </c>
      <c r="D24" s="16" t="s">
        <v>319</v>
      </c>
      <c r="E24" s="16" t="s">
        <v>301</v>
      </c>
      <c r="F24" s="16" t="s">
        <v>446</v>
      </c>
      <c r="G24" s="16" t="s">
        <v>446</v>
      </c>
      <c r="H24" s="16" t="s">
        <v>446</v>
      </c>
      <c r="I24" s="16" t="s">
        <v>446</v>
      </c>
      <c r="J24" s="12" t="s">
        <v>446</v>
      </c>
      <c r="K24" s="16" t="s">
        <v>446</v>
      </c>
      <c r="L24" s="16" t="s">
        <v>446</v>
      </c>
      <c r="M24" s="16" t="s">
        <v>446</v>
      </c>
      <c r="N24" s="16" t="s">
        <v>446</v>
      </c>
      <c r="O24" s="16" t="s">
        <v>446</v>
      </c>
      <c r="P24" s="16" t="s">
        <v>446</v>
      </c>
      <c r="Q24" s="16" t="s">
        <v>446</v>
      </c>
      <c r="R24" s="16" t="s">
        <v>446</v>
      </c>
      <c r="S24" s="16" t="s">
        <v>446</v>
      </c>
      <c r="T24" s="16"/>
      <c r="U24" s="16"/>
      <c r="V24" s="16"/>
      <c r="W24" s="16"/>
      <c r="X24" s="16">
        <f t="shared" si="0"/>
        <v>0</v>
      </c>
      <c r="Y24" s="26"/>
      <c r="Z24" s="27">
        <f t="shared" si="1"/>
        <v>0</v>
      </c>
    </row>
    <row r="25" spans="1:26" x14ac:dyDescent="0.35">
      <c r="A25" s="16">
        <v>20</v>
      </c>
      <c r="B25" s="16">
        <v>2121180078</v>
      </c>
      <c r="C25" s="16" t="s">
        <v>320</v>
      </c>
      <c r="D25" s="16" t="s">
        <v>286</v>
      </c>
      <c r="E25" s="16" t="s">
        <v>298</v>
      </c>
      <c r="F25" s="16" t="s">
        <v>446</v>
      </c>
      <c r="G25" s="16"/>
      <c r="H25" s="16"/>
      <c r="I25" s="16"/>
      <c r="J25" s="12" t="s">
        <v>446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9</v>
      </c>
      <c r="V25" s="16">
        <v>9.5</v>
      </c>
      <c r="W25" s="16">
        <v>9</v>
      </c>
      <c r="X25" s="16">
        <f t="shared" si="0"/>
        <v>9.1666666666666661</v>
      </c>
      <c r="Y25" s="26">
        <v>9.5</v>
      </c>
      <c r="Z25" s="27">
        <f t="shared" si="1"/>
        <v>9.3666666666666671</v>
      </c>
    </row>
    <row r="26" spans="1:26" x14ac:dyDescent="0.35">
      <c r="A26" s="16">
        <v>21</v>
      </c>
      <c r="B26" s="16">
        <v>2121120360</v>
      </c>
      <c r="C26" s="16" t="s">
        <v>321</v>
      </c>
      <c r="D26" s="16" t="s">
        <v>322</v>
      </c>
      <c r="E26" s="16" t="s">
        <v>301</v>
      </c>
      <c r="F26" s="16" t="s">
        <v>446</v>
      </c>
      <c r="G26" s="16" t="s">
        <v>446</v>
      </c>
      <c r="H26" s="16" t="s">
        <v>446</v>
      </c>
      <c r="I26" s="16" t="s">
        <v>446</v>
      </c>
      <c r="J26" s="12" t="s">
        <v>446</v>
      </c>
      <c r="K26" s="16" t="s">
        <v>446</v>
      </c>
      <c r="L26" s="16" t="s">
        <v>446</v>
      </c>
      <c r="M26" s="16" t="s">
        <v>446</v>
      </c>
      <c r="N26" s="16" t="s">
        <v>446</v>
      </c>
      <c r="O26" s="16" t="s">
        <v>446</v>
      </c>
      <c r="P26" s="16" t="s">
        <v>446</v>
      </c>
      <c r="Q26" s="16" t="s">
        <v>446</v>
      </c>
      <c r="R26" s="16" t="s">
        <v>446</v>
      </c>
      <c r="S26" s="16" t="s">
        <v>446</v>
      </c>
      <c r="T26" s="16"/>
      <c r="U26" s="16"/>
      <c r="V26" s="16"/>
      <c r="W26" s="16"/>
      <c r="X26" s="16">
        <f t="shared" si="0"/>
        <v>0</v>
      </c>
      <c r="Y26" s="26"/>
      <c r="Z26" s="27">
        <f t="shared" si="1"/>
        <v>0</v>
      </c>
    </row>
    <row r="27" spans="1:26" x14ac:dyDescent="0.35">
      <c r="A27" s="16">
        <v>22</v>
      </c>
      <c r="B27" s="16">
        <v>2121122017</v>
      </c>
      <c r="C27" s="16" t="s">
        <v>323</v>
      </c>
      <c r="D27" s="16" t="s">
        <v>211</v>
      </c>
      <c r="E27" s="16" t="s">
        <v>301</v>
      </c>
      <c r="F27" s="16" t="s">
        <v>446</v>
      </c>
      <c r="G27" s="16" t="s">
        <v>446</v>
      </c>
      <c r="H27" s="16" t="s">
        <v>446</v>
      </c>
      <c r="I27" s="16" t="s">
        <v>446</v>
      </c>
      <c r="J27" s="12" t="s">
        <v>446</v>
      </c>
      <c r="K27" s="16" t="s">
        <v>446</v>
      </c>
      <c r="L27" s="16" t="s">
        <v>446</v>
      </c>
      <c r="M27" s="16" t="s">
        <v>446</v>
      </c>
      <c r="N27" s="16" t="s">
        <v>446</v>
      </c>
      <c r="O27" s="16" t="s">
        <v>446</v>
      </c>
      <c r="P27" s="16" t="s">
        <v>446</v>
      </c>
      <c r="Q27" s="16" t="s">
        <v>446</v>
      </c>
      <c r="R27" s="16" t="s">
        <v>446</v>
      </c>
      <c r="S27" s="16" t="s">
        <v>446</v>
      </c>
      <c r="T27" s="16"/>
      <c r="U27" s="16"/>
      <c r="V27" s="16"/>
      <c r="W27" s="16"/>
      <c r="X27" s="16">
        <f t="shared" si="0"/>
        <v>0</v>
      </c>
      <c r="Y27" s="26"/>
      <c r="Z27" s="27">
        <f t="shared" si="1"/>
        <v>0</v>
      </c>
    </row>
    <row r="30" spans="1:26" ht="16.5" x14ac:dyDescent="0.35">
      <c r="U30" s="17" t="s">
        <v>438</v>
      </c>
      <c r="V30" s="18"/>
    </row>
    <row r="31" spans="1:26" ht="16.5" x14ac:dyDescent="0.35">
      <c r="U31" s="19"/>
      <c r="V31" s="18"/>
    </row>
    <row r="32" spans="1:26" ht="16.5" x14ac:dyDescent="0.35">
      <c r="U32" s="19"/>
      <c r="V32" s="18"/>
    </row>
    <row r="33" spans="21:22" ht="16.5" x14ac:dyDescent="0.35">
      <c r="U33" s="19"/>
      <c r="V33" s="18"/>
    </row>
    <row r="34" spans="21:22" ht="16.5" x14ac:dyDescent="0.35">
      <c r="U34" s="17" t="s">
        <v>439</v>
      </c>
      <c r="V34" s="18"/>
    </row>
  </sheetData>
  <mergeCells count="2">
    <mergeCell ref="A2:G2"/>
    <mergeCell ref="A1:Z1"/>
  </mergeCells>
  <conditionalFormatting sqref="B5:E5">
    <cfRule type="duplicateValues" dxfId="2" priority="2"/>
  </conditionalFormatting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19</xdr:col>
                <xdr:colOff>381000</xdr:colOff>
                <xdr:row>30</xdr:row>
                <xdr:rowOff>12700</xdr:rowOff>
              </from>
              <to>
                <xdr:col>21</xdr:col>
                <xdr:colOff>469900</xdr:colOff>
                <xdr:row>32</xdr:row>
                <xdr:rowOff>184150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F36A-4BC1-4DD9-B874-06C5869DBC29}">
  <dimension ref="A1:Z51"/>
  <sheetViews>
    <sheetView topLeftCell="A7" zoomScale="118" zoomScaleNormal="118" workbookViewId="0">
      <selection activeCell="N46" sqref="N46"/>
    </sheetView>
  </sheetViews>
  <sheetFormatPr defaultRowHeight="15.5" x14ac:dyDescent="0.35"/>
  <cols>
    <col min="1" max="1" width="4" customWidth="1"/>
    <col min="2" max="2" width="10.75" customWidth="1"/>
    <col min="3" max="3" width="14" customWidth="1"/>
    <col min="4" max="4" width="7.08203125" customWidth="1"/>
    <col min="5" max="5" width="10.75" customWidth="1"/>
    <col min="6" max="20" width="3.8320312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x14ac:dyDescent="0.35">
      <c r="A2" s="31" t="s">
        <v>40</v>
      </c>
      <c r="B2" s="31"/>
      <c r="C2" s="31"/>
      <c r="D2" s="31"/>
      <c r="E2" s="31"/>
      <c r="F2" s="31"/>
      <c r="G2" s="31"/>
      <c r="H2" s="1"/>
      <c r="I2" s="1"/>
      <c r="J2" s="2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9"/>
      <c r="S3" s="2"/>
      <c r="T3" s="1"/>
      <c r="U3" s="1" t="s">
        <v>441</v>
      </c>
      <c r="V3" s="1"/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2122270061</v>
      </c>
      <c r="C6" s="16" t="s">
        <v>324</v>
      </c>
      <c r="D6" s="16" t="s">
        <v>325</v>
      </c>
      <c r="E6" s="16" t="s">
        <v>326</v>
      </c>
      <c r="F6" s="16" t="s">
        <v>447</v>
      </c>
      <c r="G6" s="16"/>
      <c r="H6" s="16" t="s">
        <v>446</v>
      </c>
      <c r="I6" s="16"/>
      <c r="J6" s="16" t="s">
        <v>446</v>
      </c>
      <c r="K6" s="16" t="s">
        <v>447</v>
      </c>
      <c r="L6" s="16" t="s">
        <v>447</v>
      </c>
      <c r="M6" s="16" t="s">
        <v>446</v>
      </c>
      <c r="N6" s="16" t="s">
        <v>446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x14ac:dyDescent="0.35">
      <c r="A7" s="16">
        <v>2</v>
      </c>
      <c r="B7" s="16">
        <v>2121170249</v>
      </c>
      <c r="C7" s="16" t="s">
        <v>212</v>
      </c>
      <c r="D7" s="16" t="s">
        <v>194</v>
      </c>
      <c r="E7" s="16" t="s">
        <v>327</v>
      </c>
      <c r="F7" s="16" t="s">
        <v>446</v>
      </c>
      <c r="G7" s="16"/>
      <c r="H7" s="16" t="s">
        <v>446</v>
      </c>
      <c r="I7" s="16"/>
      <c r="J7" s="16"/>
      <c r="K7" s="16"/>
      <c r="L7" s="16"/>
      <c r="M7" s="16" t="s">
        <v>446</v>
      </c>
      <c r="N7" s="16"/>
      <c r="O7" s="16"/>
      <c r="P7" s="16"/>
      <c r="Q7" s="16"/>
      <c r="R7" s="16"/>
      <c r="S7" s="16"/>
      <c r="T7" s="16"/>
      <c r="U7" s="16">
        <v>8</v>
      </c>
      <c r="V7" s="16"/>
      <c r="W7" s="16"/>
      <c r="X7" s="16"/>
      <c r="Y7" s="16"/>
      <c r="Z7" s="16"/>
    </row>
    <row r="8" spans="1:26" x14ac:dyDescent="0.35">
      <c r="A8" s="16">
        <v>3</v>
      </c>
      <c r="B8" s="16">
        <v>2121270091</v>
      </c>
      <c r="C8" s="16" t="s">
        <v>328</v>
      </c>
      <c r="D8" s="16" t="s">
        <v>106</v>
      </c>
      <c r="E8" s="16" t="s">
        <v>329</v>
      </c>
      <c r="F8" s="16"/>
      <c r="G8" s="16"/>
      <c r="H8" s="16" t="s">
        <v>446</v>
      </c>
      <c r="I8" s="16" t="s">
        <v>446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7</v>
      </c>
      <c r="V8" s="16"/>
      <c r="W8" s="16"/>
      <c r="X8" s="16"/>
      <c r="Y8" s="16"/>
      <c r="Z8" s="16"/>
    </row>
    <row r="9" spans="1:26" x14ac:dyDescent="0.35">
      <c r="A9" s="16">
        <v>4</v>
      </c>
      <c r="B9" s="16">
        <v>2122200234</v>
      </c>
      <c r="C9" s="16" t="s">
        <v>330</v>
      </c>
      <c r="D9" s="16" t="s">
        <v>331</v>
      </c>
      <c r="E9" s="16" t="s">
        <v>332</v>
      </c>
      <c r="F9" s="16"/>
      <c r="G9" s="16"/>
      <c r="H9" s="16" t="s">
        <v>446</v>
      </c>
      <c r="I9" s="16"/>
      <c r="J9" s="16"/>
      <c r="K9" s="16" t="s">
        <v>446</v>
      </c>
      <c r="L9" s="16"/>
      <c r="M9" s="16"/>
      <c r="N9" s="16"/>
      <c r="O9" s="16"/>
      <c r="P9" s="16"/>
      <c r="Q9" s="16"/>
      <c r="R9" s="16"/>
      <c r="S9" s="16"/>
      <c r="T9" s="16"/>
      <c r="U9" s="16">
        <v>3</v>
      </c>
      <c r="V9" s="16"/>
      <c r="W9" s="16"/>
      <c r="X9" s="16"/>
      <c r="Y9" s="16"/>
      <c r="Z9" s="16"/>
    </row>
    <row r="10" spans="1:26" x14ac:dyDescent="0.35">
      <c r="A10" s="16">
        <v>5</v>
      </c>
      <c r="B10" s="16">
        <v>2122170607</v>
      </c>
      <c r="C10" s="16" t="s">
        <v>333</v>
      </c>
      <c r="D10" s="16" t="s">
        <v>122</v>
      </c>
      <c r="E10" s="16" t="s">
        <v>334</v>
      </c>
      <c r="F10" s="16" t="s">
        <v>446</v>
      </c>
      <c r="G10" s="16" t="s">
        <v>446</v>
      </c>
      <c r="H10" s="16" t="s">
        <v>461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>
        <v>6</v>
      </c>
      <c r="V10" s="16"/>
      <c r="W10" s="16"/>
      <c r="X10" s="16"/>
      <c r="Y10" s="16"/>
      <c r="Z10" s="16"/>
    </row>
    <row r="11" spans="1:26" x14ac:dyDescent="0.35">
      <c r="A11" s="16">
        <v>6</v>
      </c>
      <c r="B11" s="16">
        <v>2121270108</v>
      </c>
      <c r="C11" s="16" t="s">
        <v>335</v>
      </c>
      <c r="D11" s="16" t="s">
        <v>300</v>
      </c>
      <c r="E11" s="16" t="s">
        <v>336</v>
      </c>
      <c r="F11" s="16"/>
      <c r="G11" s="16"/>
      <c r="H11" s="16" t="s">
        <v>446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v>6.5</v>
      </c>
      <c r="V11" s="16"/>
      <c r="W11" s="16"/>
      <c r="X11" s="16"/>
      <c r="Y11" s="16"/>
      <c r="Z11" s="16"/>
    </row>
    <row r="12" spans="1:26" x14ac:dyDescent="0.35">
      <c r="A12" s="16">
        <v>7</v>
      </c>
      <c r="B12" s="16">
        <v>2121120379</v>
      </c>
      <c r="C12" s="16" t="s">
        <v>337</v>
      </c>
      <c r="D12" s="16" t="s">
        <v>338</v>
      </c>
      <c r="E12" s="16" t="s">
        <v>339</v>
      </c>
      <c r="F12" s="16" t="s">
        <v>446</v>
      </c>
      <c r="G12" s="16" t="s">
        <v>446</v>
      </c>
      <c r="H12" s="16"/>
      <c r="I12" s="16" t="s">
        <v>446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v>6</v>
      </c>
      <c r="V12" s="16"/>
      <c r="W12" s="16"/>
      <c r="X12" s="16"/>
      <c r="Y12" s="16"/>
      <c r="Z12" s="16"/>
    </row>
    <row r="13" spans="1:26" x14ac:dyDescent="0.35">
      <c r="A13" s="16">
        <v>8</v>
      </c>
      <c r="B13" s="16">
        <v>2121120282</v>
      </c>
      <c r="C13" s="16" t="s">
        <v>340</v>
      </c>
      <c r="D13" s="16" t="s">
        <v>341</v>
      </c>
      <c r="E13" s="16" t="s">
        <v>342</v>
      </c>
      <c r="F13" s="16" t="s">
        <v>446</v>
      </c>
      <c r="G13" s="16"/>
      <c r="H13" s="16"/>
      <c r="I13" s="16"/>
      <c r="J13" s="16" t="s">
        <v>446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v>9</v>
      </c>
      <c r="V13" s="16"/>
      <c r="W13" s="16"/>
      <c r="X13" s="16"/>
      <c r="Y13" s="16"/>
      <c r="Z13" s="16"/>
    </row>
    <row r="14" spans="1:26" x14ac:dyDescent="0.35">
      <c r="A14" s="16">
        <v>9</v>
      </c>
      <c r="B14" s="16">
        <v>2120270045</v>
      </c>
      <c r="C14" s="16" t="s">
        <v>343</v>
      </c>
      <c r="D14" s="16" t="s">
        <v>344</v>
      </c>
      <c r="E14" s="16" t="s">
        <v>345</v>
      </c>
      <c r="F14" s="16"/>
      <c r="G14" s="16"/>
      <c r="H14" s="16"/>
      <c r="I14" s="16"/>
      <c r="J14" s="16" t="s">
        <v>446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7</v>
      </c>
      <c r="V14" s="16"/>
      <c r="W14" s="16"/>
      <c r="X14" s="16"/>
      <c r="Y14" s="16"/>
      <c r="Z14" s="16"/>
    </row>
    <row r="15" spans="1:26" x14ac:dyDescent="0.35">
      <c r="A15" s="16">
        <v>10</v>
      </c>
      <c r="B15" s="16">
        <v>2122170415</v>
      </c>
      <c r="C15" s="16" t="s">
        <v>346</v>
      </c>
      <c r="D15" s="16" t="s">
        <v>244</v>
      </c>
      <c r="E15" s="16" t="s">
        <v>347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6</v>
      </c>
      <c r="V15" s="16"/>
      <c r="W15" s="16"/>
      <c r="X15" s="16"/>
      <c r="Y15" s="16"/>
      <c r="Z15" s="16"/>
    </row>
    <row r="16" spans="1:26" x14ac:dyDescent="0.35">
      <c r="A16" s="16">
        <v>11</v>
      </c>
      <c r="B16" s="16">
        <v>2122270060</v>
      </c>
      <c r="C16" s="16" t="s">
        <v>348</v>
      </c>
      <c r="D16" s="16" t="s">
        <v>128</v>
      </c>
      <c r="E16" s="16" t="s">
        <v>326</v>
      </c>
      <c r="F16" s="16" t="s">
        <v>447</v>
      </c>
      <c r="G16" s="16"/>
      <c r="H16" s="16" t="s">
        <v>446</v>
      </c>
      <c r="I16" s="16" t="s">
        <v>447</v>
      </c>
      <c r="J16" s="16"/>
      <c r="K16" s="16" t="s">
        <v>447</v>
      </c>
      <c r="L16" s="16" t="s">
        <v>447</v>
      </c>
      <c r="M16" s="16"/>
      <c r="N16" s="16" t="s">
        <v>447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x14ac:dyDescent="0.35">
      <c r="A17" s="16">
        <v>12</v>
      </c>
      <c r="B17" s="16">
        <v>2121270089</v>
      </c>
      <c r="C17" s="16" t="s">
        <v>153</v>
      </c>
      <c r="D17" s="16" t="s">
        <v>349</v>
      </c>
      <c r="E17" s="16" t="s">
        <v>329</v>
      </c>
      <c r="F17" s="16"/>
      <c r="G17" s="16"/>
      <c r="H17" s="16"/>
      <c r="I17" s="16" t="s">
        <v>446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6</v>
      </c>
      <c r="V17" s="16"/>
      <c r="W17" s="16"/>
      <c r="X17" s="16"/>
      <c r="Y17" s="16"/>
      <c r="Z17" s="16"/>
    </row>
    <row r="18" spans="1:26" x14ac:dyDescent="0.35">
      <c r="A18" s="16">
        <v>13</v>
      </c>
      <c r="B18" s="16">
        <v>2121170246</v>
      </c>
      <c r="C18" s="16" t="s">
        <v>350</v>
      </c>
      <c r="D18" s="16" t="s">
        <v>132</v>
      </c>
      <c r="E18" s="16" t="s">
        <v>327</v>
      </c>
      <c r="F18" s="16" t="s">
        <v>446</v>
      </c>
      <c r="G18" s="16"/>
      <c r="H18" s="16" t="s">
        <v>446</v>
      </c>
      <c r="I18" s="16"/>
      <c r="J18" s="16"/>
      <c r="K18" s="16"/>
      <c r="L18" s="16"/>
      <c r="M18" s="16" t="s">
        <v>446</v>
      </c>
      <c r="N18" s="16" t="s">
        <v>446</v>
      </c>
      <c r="O18" s="16"/>
      <c r="P18" s="16"/>
      <c r="Q18" s="16"/>
      <c r="R18" s="16"/>
      <c r="S18" s="16"/>
      <c r="T18" s="16"/>
      <c r="U18" s="16">
        <v>7</v>
      </c>
      <c r="V18" s="16"/>
      <c r="W18" s="16"/>
      <c r="X18" s="16"/>
      <c r="Y18" s="16"/>
      <c r="Z18" s="16"/>
    </row>
    <row r="19" spans="1:26" x14ac:dyDescent="0.35">
      <c r="A19" s="16">
        <v>14</v>
      </c>
      <c r="B19" s="16">
        <v>2122170623</v>
      </c>
      <c r="C19" s="16" t="s">
        <v>351</v>
      </c>
      <c r="D19" s="16" t="s">
        <v>136</v>
      </c>
      <c r="E19" s="16" t="s">
        <v>334</v>
      </c>
      <c r="F19" s="16" t="s">
        <v>446</v>
      </c>
      <c r="G19" s="16"/>
      <c r="H19" s="16"/>
      <c r="I19" s="16"/>
      <c r="J19" s="16"/>
      <c r="K19" s="16"/>
      <c r="L19" s="16"/>
      <c r="M19" s="16" t="s">
        <v>446</v>
      </c>
      <c r="N19" s="16"/>
      <c r="O19" s="16"/>
      <c r="P19" s="16"/>
      <c r="Q19" s="16"/>
      <c r="R19" s="16"/>
      <c r="S19" s="16"/>
      <c r="T19" s="16"/>
      <c r="U19" s="16">
        <v>5.5</v>
      </c>
      <c r="V19" s="16"/>
      <c r="W19" s="16"/>
      <c r="X19" s="16"/>
      <c r="Y19" s="16"/>
      <c r="Z19" s="16"/>
    </row>
    <row r="20" spans="1:26" x14ac:dyDescent="0.35">
      <c r="A20" s="16">
        <v>15</v>
      </c>
      <c r="B20" s="16">
        <v>2122200201</v>
      </c>
      <c r="C20" s="16" t="s">
        <v>352</v>
      </c>
      <c r="D20" s="16" t="s">
        <v>64</v>
      </c>
      <c r="E20" s="16" t="s">
        <v>353</v>
      </c>
      <c r="F20" s="16" t="s">
        <v>446</v>
      </c>
      <c r="G20" s="16" t="s">
        <v>446</v>
      </c>
      <c r="H20" s="16" t="s">
        <v>446</v>
      </c>
      <c r="I20" s="16" t="s">
        <v>446</v>
      </c>
      <c r="J20" s="16" t="s">
        <v>446</v>
      </c>
      <c r="K20" s="16" t="s">
        <v>446</v>
      </c>
      <c r="L20" s="16" t="s">
        <v>446</v>
      </c>
      <c r="M20" s="16" t="s">
        <v>446</v>
      </c>
      <c r="N20" s="16" t="s">
        <v>446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35">
      <c r="A21" s="16">
        <v>16</v>
      </c>
      <c r="B21" s="16">
        <v>2121120044</v>
      </c>
      <c r="C21" s="16" t="s">
        <v>354</v>
      </c>
      <c r="D21" s="16" t="s">
        <v>140</v>
      </c>
      <c r="E21" s="16" t="s">
        <v>355</v>
      </c>
      <c r="F21" s="16"/>
      <c r="G21" s="16"/>
      <c r="H21" s="16"/>
      <c r="I21" s="16"/>
      <c r="J21" s="16" t="s">
        <v>446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9.5</v>
      </c>
      <c r="V21" s="16"/>
      <c r="W21" s="16"/>
      <c r="X21" s="16"/>
      <c r="Y21" s="16"/>
      <c r="Z21" s="16"/>
    </row>
    <row r="22" spans="1:26" x14ac:dyDescent="0.35">
      <c r="A22" s="16">
        <v>17</v>
      </c>
      <c r="B22" s="16">
        <v>2121120011</v>
      </c>
      <c r="C22" s="16" t="s">
        <v>356</v>
      </c>
      <c r="D22" s="16" t="s">
        <v>140</v>
      </c>
      <c r="E22" s="16" t="s">
        <v>357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9.5</v>
      </c>
      <c r="V22" s="16"/>
      <c r="W22" s="16"/>
      <c r="X22" s="16"/>
      <c r="Y22" s="16"/>
      <c r="Z22" s="16"/>
    </row>
    <row r="23" spans="1:26" x14ac:dyDescent="0.35">
      <c r="A23" s="16">
        <v>18</v>
      </c>
      <c r="B23" s="16">
        <v>2121120015</v>
      </c>
      <c r="C23" s="16" t="s">
        <v>358</v>
      </c>
      <c r="D23" s="16" t="s">
        <v>140</v>
      </c>
      <c r="E23" s="16" t="s">
        <v>357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v>7.5</v>
      </c>
      <c r="V23" s="16"/>
      <c r="W23" s="16"/>
      <c r="X23" s="16"/>
      <c r="Y23" s="16"/>
      <c r="Z23" s="16"/>
    </row>
    <row r="24" spans="1:26" x14ac:dyDescent="0.35">
      <c r="A24" s="16">
        <v>19</v>
      </c>
      <c r="B24" s="16">
        <v>2122170625</v>
      </c>
      <c r="C24" s="16" t="s">
        <v>44</v>
      </c>
      <c r="D24" s="16" t="s">
        <v>359</v>
      </c>
      <c r="E24" s="16" t="s">
        <v>334</v>
      </c>
      <c r="F24" s="16" t="s">
        <v>446</v>
      </c>
      <c r="G24" s="16" t="s">
        <v>446</v>
      </c>
      <c r="H24" s="16" t="s">
        <v>451</v>
      </c>
      <c r="I24" s="16" t="s">
        <v>478</v>
      </c>
      <c r="J24" s="16"/>
      <c r="K24" s="16"/>
      <c r="L24" s="16"/>
      <c r="M24" s="16" t="s">
        <v>461</v>
      </c>
      <c r="N24" s="16"/>
      <c r="O24" s="16"/>
      <c r="P24" s="16"/>
      <c r="Q24" s="16"/>
      <c r="R24" s="16"/>
      <c r="S24" s="16"/>
      <c r="T24" s="16"/>
      <c r="U24" s="16">
        <v>5.5</v>
      </c>
      <c r="V24" s="16"/>
      <c r="W24" s="16"/>
      <c r="X24" s="16"/>
      <c r="Y24" s="16"/>
      <c r="Z24" s="16"/>
    </row>
    <row r="25" spans="1:26" x14ac:dyDescent="0.35">
      <c r="A25" s="16">
        <v>20</v>
      </c>
      <c r="B25" s="16">
        <v>2122170621</v>
      </c>
      <c r="C25" s="16" t="s">
        <v>148</v>
      </c>
      <c r="D25" s="16" t="s">
        <v>258</v>
      </c>
      <c r="E25" s="16" t="s">
        <v>334</v>
      </c>
      <c r="F25" s="16" t="s">
        <v>446</v>
      </c>
      <c r="G25" s="16"/>
      <c r="H25" s="16" t="s">
        <v>461</v>
      </c>
      <c r="I25" s="16"/>
      <c r="J25" s="16" t="s">
        <v>451</v>
      </c>
      <c r="K25" s="16"/>
      <c r="L25" s="16"/>
      <c r="M25" s="16" t="s">
        <v>455</v>
      </c>
      <c r="N25" s="16"/>
      <c r="O25" s="16"/>
      <c r="P25" s="16"/>
      <c r="Q25" s="16"/>
      <c r="R25" s="16"/>
      <c r="S25" s="16"/>
      <c r="T25" s="16"/>
      <c r="U25" s="16">
        <v>6</v>
      </c>
      <c r="V25" s="16"/>
      <c r="W25" s="16"/>
      <c r="X25" s="16"/>
      <c r="Y25" s="16"/>
      <c r="Z25" s="16"/>
    </row>
    <row r="26" spans="1:26" x14ac:dyDescent="0.35">
      <c r="A26" s="16">
        <v>21</v>
      </c>
      <c r="B26" s="16">
        <v>2121120025</v>
      </c>
      <c r="C26" s="16" t="s">
        <v>360</v>
      </c>
      <c r="D26" s="16" t="s">
        <v>361</v>
      </c>
      <c r="E26" s="16" t="s">
        <v>357</v>
      </c>
      <c r="F26" s="16" t="s">
        <v>446</v>
      </c>
      <c r="G26" s="16" t="s">
        <v>446</v>
      </c>
      <c r="H26" s="16" t="s">
        <v>446</v>
      </c>
      <c r="I26" s="16" t="s">
        <v>446</v>
      </c>
      <c r="J26" s="16" t="s">
        <v>446</v>
      </c>
      <c r="K26" s="16" t="s">
        <v>446</v>
      </c>
      <c r="L26" s="16" t="s">
        <v>446</v>
      </c>
      <c r="M26" s="16" t="s">
        <v>446</v>
      </c>
      <c r="N26" s="16" t="s">
        <v>446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x14ac:dyDescent="0.35">
      <c r="A27" s="16">
        <v>22</v>
      </c>
      <c r="B27" s="16">
        <v>2119170591</v>
      </c>
      <c r="C27" s="16" t="s">
        <v>362</v>
      </c>
      <c r="D27" s="16" t="s">
        <v>363</v>
      </c>
      <c r="E27" s="16" t="s">
        <v>364</v>
      </c>
      <c r="F27" s="16" t="s">
        <v>446</v>
      </c>
      <c r="G27" s="16" t="s">
        <v>446</v>
      </c>
      <c r="H27" s="16" t="s">
        <v>446</v>
      </c>
      <c r="I27" s="16" t="s">
        <v>446</v>
      </c>
      <c r="J27" s="16" t="s">
        <v>446</v>
      </c>
      <c r="K27" s="16" t="s">
        <v>446</v>
      </c>
      <c r="L27" s="16" t="s">
        <v>446</v>
      </c>
      <c r="M27" s="16" t="s">
        <v>446</v>
      </c>
      <c r="N27" s="16" t="s">
        <v>446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x14ac:dyDescent="0.35">
      <c r="A28" s="16">
        <v>23</v>
      </c>
      <c r="B28" s="16">
        <v>2121270111</v>
      </c>
      <c r="C28" s="16" t="s">
        <v>365</v>
      </c>
      <c r="D28" s="16" t="s">
        <v>366</v>
      </c>
      <c r="E28" s="16" t="s">
        <v>336</v>
      </c>
      <c r="F28" s="16"/>
      <c r="G28" s="16"/>
      <c r="H28" s="16" t="s">
        <v>446</v>
      </c>
      <c r="I28" s="16" t="s">
        <v>447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v>8.5</v>
      </c>
      <c r="V28" s="16"/>
      <c r="W28" s="16"/>
      <c r="X28" s="16"/>
      <c r="Y28" s="16"/>
      <c r="Z28" s="16"/>
    </row>
    <row r="29" spans="1:26" x14ac:dyDescent="0.35">
      <c r="A29" s="16">
        <v>24</v>
      </c>
      <c r="B29" s="16">
        <v>2121270074</v>
      </c>
      <c r="C29" s="16" t="s">
        <v>367</v>
      </c>
      <c r="D29" s="16" t="s">
        <v>366</v>
      </c>
      <c r="E29" s="16" t="s">
        <v>329</v>
      </c>
      <c r="F29" s="16"/>
      <c r="G29" s="16"/>
      <c r="H29" s="16" t="s">
        <v>446</v>
      </c>
      <c r="I29" s="16" t="s">
        <v>447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6.5</v>
      </c>
      <c r="V29" s="16"/>
      <c r="W29" s="16"/>
      <c r="X29" s="16"/>
      <c r="Y29" s="16"/>
      <c r="Z29" s="16"/>
    </row>
    <row r="30" spans="1:26" x14ac:dyDescent="0.35">
      <c r="A30" s="16">
        <v>25</v>
      </c>
      <c r="B30" s="16">
        <v>2122270158</v>
      </c>
      <c r="C30" s="16" t="s">
        <v>368</v>
      </c>
      <c r="D30" s="16" t="s">
        <v>369</v>
      </c>
      <c r="E30" s="16" t="s">
        <v>370</v>
      </c>
      <c r="F30" s="16" t="s">
        <v>446</v>
      </c>
      <c r="G30" s="16" t="s">
        <v>446</v>
      </c>
      <c r="H30" s="16" t="s">
        <v>446</v>
      </c>
      <c r="I30" s="16" t="s">
        <v>446</v>
      </c>
      <c r="J30" s="16" t="s">
        <v>446</v>
      </c>
      <c r="K30" s="16" t="s">
        <v>446</v>
      </c>
      <c r="L30" s="16" t="s">
        <v>446</v>
      </c>
      <c r="M30" s="16" t="s">
        <v>446</v>
      </c>
      <c r="N30" s="16" t="s">
        <v>446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x14ac:dyDescent="0.35">
      <c r="A31" s="16">
        <v>26</v>
      </c>
      <c r="B31" s="16">
        <v>2122170624</v>
      </c>
      <c r="C31" s="16" t="s">
        <v>114</v>
      </c>
      <c r="D31" s="16" t="s">
        <v>73</v>
      </c>
      <c r="E31" s="16" t="s">
        <v>334</v>
      </c>
      <c r="F31" s="16" t="s">
        <v>446</v>
      </c>
      <c r="G31" s="16"/>
      <c r="H31" s="16"/>
      <c r="I31" s="16"/>
      <c r="J31" s="16" t="s">
        <v>465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>
        <v>5.5</v>
      </c>
      <c r="V31" s="16"/>
      <c r="W31" s="16"/>
      <c r="X31" s="16"/>
      <c r="Y31" s="16"/>
      <c r="Z31" s="16"/>
    </row>
    <row r="32" spans="1:26" x14ac:dyDescent="0.35">
      <c r="A32" s="16">
        <v>27</v>
      </c>
      <c r="B32" s="16">
        <v>2122170610</v>
      </c>
      <c r="C32" s="16" t="s">
        <v>371</v>
      </c>
      <c r="D32" s="16" t="s">
        <v>73</v>
      </c>
      <c r="E32" s="16" t="s">
        <v>334</v>
      </c>
      <c r="F32" s="16" t="s">
        <v>446</v>
      </c>
      <c r="G32" s="16" t="s">
        <v>446</v>
      </c>
      <c r="H32" s="16" t="s">
        <v>447</v>
      </c>
      <c r="I32" s="16"/>
      <c r="J32" s="16"/>
      <c r="K32" s="16"/>
      <c r="L32" s="16" t="s">
        <v>446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x14ac:dyDescent="0.35">
      <c r="A33" s="16">
        <v>28</v>
      </c>
      <c r="B33" s="16">
        <v>2122170622</v>
      </c>
      <c r="C33" s="16" t="s">
        <v>372</v>
      </c>
      <c r="D33" s="16" t="s">
        <v>142</v>
      </c>
      <c r="E33" s="16" t="s">
        <v>334</v>
      </c>
      <c r="F33" s="16" t="s">
        <v>446</v>
      </c>
      <c r="G33" s="16" t="s">
        <v>446</v>
      </c>
      <c r="H33" s="16" t="s">
        <v>447</v>
      </c>
      <c r="I33" s="16"/>
      <c r="J33" s="16"/>
      <c r="K33" s="16"/>
      <c r="L33" s="16" t="s">
        <v>446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x14ac:dyDescent="0.35">
      <c r="A34" s="16">
        <v>29</v>
      </c>
      <c r="B34" s="16">
        <v>2118120316</v>
      </c>
      <c r="C34" s="16" t="s">
        <v>373</v>
      </c>
      <c r="D34" s="16" t="s">
        <v>374</v>
      </c>
      <c r="E34" s="16" t="s">
        <v>375</v>
      </c>
      <c r="F34" s="16" t="s">
        <v>446</v>
      </c>
      <c r="G34" s="16" t="s">
        <v>446</v>
      </c>
      <c r="H34" s="16" t="s">
        <v>446</v>
      </c>
      <c r="I34" s="16" t="s">
        <v>446</v>
      </c>
      <c r="J34" s="16" t="s">
        <v>446</v>
      </c>
      <c r="K34" s="16" t="s">
        <v>446</v>
      </c>
      <c r="L34" s="16" t="s">
        <v>446</v>
      </c>
      <c r="M34" s="16" t="s">
        <v>446</v>
      </c>
      <c r="N34" s="16" t="s">
        <v>446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x14ac:dyDescent="0.35">
      <c r="A35" s="16">
        <v>30</v>
      </c>
      <c r="B35" s="16">
        <v>2122170579</v>
      </c>
      <c r="C35" s="16" t="s">
        <v>376</v>
      </c>
      <c r="D35" s="16" t="s">
        <v>75</v>
      </c>
      <c r="E35" s="16" t="s">
        <v>377</v>
      </c>
      <c r="F35" s="16"/>
      <c r="G35" s="16" t="s">
        <v>447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v>9.5</v>
      </c>
      <c r="V35" s="16"/>
      <c r="W35" s="16"/>
      <c r="X35" s="16"/>
      <c r="Y35" s="16"/>
      <c r="Z35" s="16"/>
    </row>
    <row r="36" spans="1:26" x14ac:dyDescent="0.35">
      <c r="A36" s="16">
        <v>31</v>
      </c>
      <c r="B36" s="16">
        <v>2122170231</v>
      </c>
      <c r="C36" s="16" t="s">
        <v>378</v>
      </c>
      <c r="D36" s="16" t="s">
        <v>379</v>
      </c>
      <c r="E36" s="16" t="s">
        <v>380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v>5</v>
      </c>
      <c r="V36" s="16"/>
      <c r="W36" s="16"/>
      <c r="X36" s="16"/>
      <c r="Y36" s="16"/>
      <c r="Z36" s="16"/>
    </row>
    <row r="37" spans="1:26" x14ac:dyDescent="0.35">
      <c r="A37" s="16">
        <v>32</v>
      </c>
      <c r="B37" s="16">
        <v>2122170630</v>
      </c>
      <c r="C37" s="16" t="s">
        <v>44</v>
      </c>
      <c r="D37" s="16" t="s">
        <v>159</v>
      </c>
      <c r="E37" s="16" t="s">
        <v>334</v>
      </c>
      <c r="F37" s="16" t="s">
        <v>446</v>
      </c>
      <c r="G37" s="16"/>
      <c r="H37" s="16"/>
      <c r="I37" s="16"/>
      <c r="J37" s="16" t="s">
        <v>454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>
        <v>6</v>
      </c>
      <c r="V37" s="16"/>
      <c r="W37" s="16"/>
      <c r="X37" s="16"/>
      <c r="Y37" s="16"/>
      <c r="Z37" s="16"/>
    </row>
    <row r="38" spans="1:26" x14ac:dyDescent="0.35">
      <c r="A38" s="16">
        <v>33</v>
      </c>
      <c r="B38" s="16">
        <v>2122270073</v>
      </c>
      <c r="C38" s="16" t="s">
        <v>381</v>
      </c>
      <c r="D38" s="16" t="s">
        <v>314</v>
      </c>
      <c r="E38" s="16" t="s">
        <v>382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v>6</v>
      </c>
      <c r="V38" s="16"/>
      <c r="W38" s="16"/>
      <c r="X38" s="16"/>
      <c r="Y38" s="16"/>
      <c r="Z38" s="16"/>
    </row>
    <row r="39" spans="1:26" x14ac:dyDescent="0.35">
      <c r="A39" s="16">
        <v>34</v>
      </c>
      <c r="B39" s="16">
        <v>2121120039</v>
      </c>
      <c r="C39" s="16" t="s">
        <v>383</v>
      </c>
      <c r="D39" s="16" t="s">
        <v>384</v>
      </c>
      <c r="E39" s="16" t="s">
        <v>355</v>
      </c>
      <c r="F39" s="16"/>
      <c r="G39" s="16" t="s">
        <v>446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v>9</v>
      </c>
      <c r="V39" s="16"/>
      <c r="W39" s="16"/>
      <c r="X39" s="16"/>
      <c r="Y39" s="16"/>
      <c r="Z39" s="16"/>
    </row>
    <row r="40" spans="1:26" x14ac:dyDescent="0.35">
      <c r="A40" s="16">
        <v>35</v>
      </c>
      <c r="B40" s="16">
        <v>2121070030</v>
      </c>
      <c r="C40" s="16" t="s">
        <v>385</v>
      </c>
      <c r="D40" s="16" t="s">
        <v>386</v>
      </c>
      <c r="E40" s="16" t="s">
        <v>387</v>
      </c>
      <c r="F40" s="16" t="s">
        <v>446</v>
      </c>
      <c r="G40" s="16" t="s">
        <v>446</v>
      </c>
      <c r="H40" s="16"/>
      <c r="I40" s="16"/>
      <c r="J40" s="16" t="s">
        <v>446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v>9</v>
      </c>
      <c r="V40" s="16"/>
      <c r="W40" s="16"/>
      <c r="X40" s="16"/>
      <c r="Y40" s="16"/>
      <c r="Z40" s="16"/>
    </row>
    <row r="41" spans="1:26" x14ac:dyDescent="0.35">
      <c r="A41" s="16">
        <v>36</v>
      </c>
      <c r="B41" s="16">
        <v>2121120057</v>
      </c>
      <c r="C41" s="16" t="s">
        <v>388</v>
      </c>
      <c r="D41" s="16" t="s">
        <v>386</v>
      </c>
      <c r="E41" s="16" t="s">
        <v>355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v>8.5</v>
      </c>
      <c r="V41" s="16"/>
      <c r="W41" s="16"/>
      <c r="X41" s="16"/>
      <c r="Y41" s="16"/>
      <c r="Z41" s="16"/>
    </row>
    <row r="42" spans="1:26" x14ac:dyDescent="0.35">
      <c r="A42" s="16">
        <v>37</v>
      </c>
      <c r="B42" s="16">
        <v>2121270093</v>
      </c>
      <c r="C42" s="16" t="s">
        <v>389</v>
      </c>
      <c r="D42" s="16" t="s">
        <v>390</v>
      </c>
      <c r="E42" s="16" t="s">
        <v>329</v>
      </c>
      <c r="F42" s="16"/>
      <c r="G42" s="16"/>
      <c r="H42" s="16"/>
      <c r="I42" s="16" t="s">
        <v>446</v>
      </c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v>8</v>
      </c>
      <c r="V42" s="16"/>
      <c r="W42" s="16"/>
      <c r="X42" s="16"/>
      <c r="Y42" s="16"/>
      <c r="Z42" s="16"/>
    </row>
    <row r="43" spans="1:26" x14ac:dyDescent="0.35">
      <c r="A43" s="16">
        <v>38</v>
      </c>
      <c r="B43" s="16">
        <v>2121120027</v>
      </c>
      <c r="C43" s="16" t="s">
        <v>391</v>
      </c>
      <c r="D43" s="16" t="s">
        <v>392</v>
      </c>
      <c r="E43" s="16" t="s">
        <v>357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v>9.5</v>
      </c>
      <c r="V43" s="16"/>
      <c r="W43" s="16"/>
      <c r="X43" s="16"/>
      <c r="Y43" s="16"/>
      <c r="Z43" s="16"/>
    </row>
    <row r="44" spans="1:26" x14ac:dyDescent="0.35">
      <c r="A44" s="16">
        <v>39</v>
      </c>
      <c r="B44" s="16">
        <v>2121120642</v>
      </c>
      <c r="C44" s="16" t="s">
        <v>393</v>
      </c>
      <c r="D44" s="16" t="s">
        <v>394</v>
      </c>
      <c r="E44" s="16" t="s">
        <v>395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>
        <v>7</v>
      </c>
      <c r="V44" s="16"/>
      <c r="W44" s="16"/>
      <c r="X44" s="16"/>
      <c r="Y44" s="16"/>
      <c r="Z44" s="16"/>
    </row>
    <row r="45" spans="1:26" x14ac:dyDescent="0.35">
      <c r="A45" s="16">
        <v>40</v>
      </c>
      <c r="B45" s="16">
        <v>2122060083</v>
      </c>
      <c r="C45" s="16" t="s">
        <v>396</v>
      </c>
      <c r="D45" s="16" t="s">
        <v>90</v>
      </c>
      <c r="E45" s="16" t="s">
        <v>397</v>
      </c>
      <c r="F45" s="16"/>
      <c r="G45" s="16"/>
      <c r="H45" s="16" t="s">
        <v>446</v>
      </c>
      <c r="I45" s="16"/>
      <c r="J45" s="16"/>
      <c r="K45" s="16"/>
      <c r="L45" s="16"/>
      <c r="M45" s="16" t="s">
        <v>446</v>
      </c>
      <c r="N45" s="16" t="s">
        <v>446</v>
      </c>
      <c r="O45" s="16"/>
      <c r="P45" s="16"/>
      <c r="Q45" s="16"/>
      <c r="R45" s="16"/>
      <c r="S45" s="16"/>
      <c r="T45" s="16"/>
      <c r="U45" s="16">
        <v>2</v>
      </c>
      <c r="V45" s="16"/>
      <c r="W45" s="16"/>
      <c r="X45" s="16"/>
      <c r="Y45" s="16"/>
      <c r="Z45" s="16"/>
    </row>
    <row r="47" spans="1:26" ht="16.5" x14ac:dyDescent="0.35">
      <c r="U47" s="17" t="s">
        <v>438</v>
      </c>
      <c r="V47" s="18"/>
    </row>
    <row r="48" spans="1:26" ht="16.5" x14ac:dyDescent="0.35">
      <c r="U48" s="19"/>
      <c r="V48" s="18"/>
    </row>
    <row r="49" spans="21:22" ht="16.5" x14ac:dyDescent="0.35">
      <c r="U49" s="19"/>
      <c r="V49" s="18"/>
    </row>
    <row r="50" spans="21:22" ht="16.5" x14ac:dyDescent="0.35">
      <c r="U50" s="19"/>
      <c r="V50" s="18"/>
    </row>
    <row r="51" spans="21:22" ht="16.5" x14ac:dyDescent="0.35">
      <c r="U51" s="17" t="s">
        <v>439</v>
      </c>
      <c r="V51" s="18"/>
    </row>
  </sheetData>
  <mergeCells count="2">
    <mergeCell ref="A1:Z1"/>
    <mergeCell ref="A2:G2"/>
  </mergeCells>
  <conditionalFormatting sqref="B5:E5">
    <cfRule type="duplicateValues" dxfId="1" priority="3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utoPict="0" r:id="rId4">
            <anchor moveWithCells="1" sizeWithCells="1">
              <from>
                <xdr:col>19</xdr:col>
                <xdr:colOff>298450</xdr:colOff>
                <xdr:row>47</xdr:row>
                <xdr:rowOff>12700</xdr:rowOff>
              </from>
              <to>
                <xdr:col>23</xdr:col>
                <xdr:colOff>12700</xdr:colOff>
                <xdr:row>49</xdr:row>
                <xdr:rowOff>184150</xdr:rowOff>
              </to>
            </anchor>
          </objectPr>
        </oleObject>
      </mc:Choice>
      <mc:Fallback>
        <oleObject progId="PBrush" shapeId="204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93D49-24C7-45B2-8CED-0D6E97902705}">
  <dimension ref="A1:AA42"/>
  <sheetViews>
    <sheetView topLeftCell="A7" workbookViewId="0">
      <selection activeCell="M36" sqref="M36"/>
    </sheetView>
  </sheetViews>
  <sheetFormatPr defaultRowHeight="15.5" x14ac:dyDescent="0.35"/>
  <cols>
    <col min="1" max="1" width="3.75" customWidth="1"/>
    <col min="2" max="2" width="11.5" customWidth="1"/>
    <col min="3" max="3" width="16.83203125" customWidth="1"/>
    <col min="4" max="4" width="6.58203125" customWidth="1"/>
    <col min="5" max="5" width="11.25" customWidth="1"/>
    <col min="6" max="20" width="3.83203125" customWidth="1"/>
    <col min="21" max="24" width="4.33203125" customWidth="1"/>
    <col min="25" max="25" width="3.83203125" customWidth="1"/>
    <col min="26" max="26" width="4.33203125" customWidth="1"/>
  </cols>
  <sheetData>
    <row r="1" spans="1:26" x14ac:dyDescent="0.35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x14ac:dyDescent="0.35">
      <c r="A2" s="31" t="s">
        <v>40</v>
      </c>
      <c r="B2" s="31"/>
      <c r="C2" s="31"/>
      <c r="D2" s="31"/>
      <c r="E2" s="31"/>
      <c r="F2" s="31"/>
      <c r="G2" s="31"/>
      <c r="H2" s="1"/>
      <c r="I2" s="1"/>
      <c r="J2" s="2"/>
      <c r="K2" s="1"/>
      <c r="L2" s="1"/>
      <c r="M2" s="1"/>
      <c r="N2" s="1"/>
      <c r="O2" s="1"/>
      <c r="P2" s="1"/>
      <c r="Q2" s="1"/>
      <c r="R2" s="9"/>
      <c r="S2" s="2"/>
      <c r="T2" s="1"/>
      <c r="U2" s="1"/>
      <c r="V2" s="1"/>
      <c r="W2" s="1"/>
      <c r="X2" s="2"/>
      <c r="Y2" s="9"/>
      <c r="Z2" s="4"/>
    </row>
    <row r="3" spans="1:26" x14ac:dyDescent="0.35">
      <c r="A3" s="1" t="s">
        <v>28</v>
      </c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9"/>
      <c r="S3" s="2"/>
      <c r="T3" s="1"/>
      <c r="U3" s="1"/>
      <c r="V3" s="1" t="s">
        <v>440</v>
      </c>
      <c r="W3" s="1"/>
      <c r="X3" s="2"/>
      <c r="Y3" s="9"/>
      <c r="Z3" s="4"/>
    </row>
    <row r="4" spans="1:26" x14ac:dyDescent="0.35">
      <c r="A4" s="1" t="s">
        <v>22</v>
      </c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9"/>
      <c r="S4" s="2"/>
      <c r="T4" s="1"/>
      <c r="U4" s="1"/>
      <c r="V4" s="1"/>
      <c r="W4" s="1"/>
      <c r="X4" s="2"/>
      <c r="Y4" s="9"/>
      <c r="Z4" s="4"/>
    </row>
    <row r="5" spans="1:26" x14ac:dyDescent="0.35">
      <c r="A5" s="10" t="s">
        <v>29</v>
      </c>
      <c r="B5" s="11" t="s">
        <v>30</v>
      </c>
      <c r="C5" s="11" t="s">
        <v>31</v>
      </c>
      <c r="D5" s="11" t="s">
        <v>4</v>
      </c>
      <c r="E5" s="11" t="s">
        <v>32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2" t="s">
        <v>14</v>
      </c>
      <c r="O5" s="10" t="s">
        <v>33</v>
      </c>
      <c r="P5" s="10" t="s">
        <v>34</v>
      </c>
      <c r="Q5" s="13" t="s">
        <v>35</v>
      </c>
      <c r="R5" s="10" t="s">
        <v>36</v>
      </c>
      <c r="S5" s="10" t="s">
        <v>37</v>
      </c>
      <c r="T5" s="10" t="s">
        <v>38</v>
      </c>
      <c r="U5" s="10" t="s">
        <v>15</v>
      </c>
      <c r="V5" s="10" t="s">
        <v>16</v>
      </c>
      <c r="W5" s="10" t="s">
        <v>17</v>
      </c>
      <c r="X5" s="12" t="s">
        <v>39</v>
      </c>
      <c r="Y5" s="14" t="s">
        <v>19</v>
      </c>
      <c r="Z5" s="15" t="s">
        <v>20</v>
      </c>
    </row>
    <row r="6" spans="1:26" x14ac:dyDescent="0.35">
      <c r="A6" s="16">
        <v>1</v>
      </c>
      <c r="B6" s="16">
        <v>2122120427</v>
      </c>
      <c r="C6" s="16" t="s">
        <v>398</v>
      </c>
      <c r="D6" s="16" t="s">
        <v>399</v>
      </c>
      <c r="E6" s="16" t="s">
        <v>400</v>
      </c>
      <c r="F6" s="16"/>
      <c r="G6" s="16"/>
      <c r="H6" s="16"/>
      <c r="I6" s="16"/>
      <c r="J6" s="16"/>
      <c r="K6" s="16" t="s">
        <v>446</v>
      </c>
      <c r="L6" s="16"/>
      <c r="M6" s="16"/>
      <c r="N6" s="16"/>
      <c r="O6" s="16"/>
      <c r="P6" s="16"/>
      <c r="Q6" s="16"/>
      <c r="R6" s="16"/>
      <c r="S6" s="16"/>
      <c r="T6" s="16"/>
      <c r="U6" s="16">
        <v>7.5</v>
      </c>
      <c r="V6" s="16"/>
      <c r="W6" s="16"/>
      <c r="X6" s="16"/>
      <c r="Y6" s="16"/>
      <c r="Z6" s="16"/>
    </row>
    <row r="7" spans="1:26" x14ac:dyDescent="0.35">
      <c r="A7" s="16">
        <v>2</v>
      </c>
      <c r="B7" s="16">
        <v>2122200170</v>
      </c>
      <c r="C7" s="16" t="s">
        <v>401</v>
      </c>
      <c r="D7" s="16" t="s">
        <v>111</v>
      </c>
      <c r="E7" s="16" t="s">
        <v>402</v>
      </c>
      <c r="F7" s="16"/>
      <c r="G7" s="16"/>
      <c r="H7" s="16"/>
      <c r="I7" s="16"/>
      <c r="J7" s="16"/>
      <c r="K7" s="16"/>
      <c r="L7" s="16"/>
      <c r="M7" s="16" t="s">
        <v>447</v>
      </c>
      <c r="N7" s="16"/>
      <c r="O7" s="16"/>
      <c r="P7" s="16"/>
      <c r="Q7" s="16"/>
      <c r="R7" s="16"/>
      <c r="S7" s="16"/>
      <c r="T7" s="16"/>
      <c r="U7" s="16">
        <v>8.5</v>
      </c>
      <c r="V7" s="16"/>
      <c r="W7" s="16"/>
      <c r="X7" s="16"/>
      <c r="Y7" s="16"/>
      <c r="Z7" s="16"/>
    </row>
    <row r="8" spans="1:26" x14ac:dyDescent="0.35">
      <c r="A8" s="16">
        <v>3</v>
      </c>
      <c r="B8" s="16">
        <v>2122260122</v>
      </c>
      <c r="C8" s="16" t="s">
        <v>403</v>
      </c>
      <c r="D8" s="16" t="s">
        <v>231</v>
      </c>
      <c r="E8" s="16" t="s">
        <v>400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9</v>
      </c>
      <c r="V8" s="16"/>
      <c r="W8" s="16"/>
      <c r="X8" s="16"/>
      <c r="Y8" s="16"/>
      <c r="Z8" s="16"/>
    </row>
    <row r="9" spans="1:26" x14ac:dyDescent="0.35">
      <c r="A9" s="16">
        <v>4</v>
      </c>
      <c r="B9" s="16">
        <v>2122120439</v>
      </c>
      <c r="C9" s="16" t="s">
        <v>44</v>
      </c>
      <c r="D9" s="16" t="s">
        <v>404</v>
      </c>
      <c r="E9" s="16" t="s">
        <v>400</v>
      </c>
      <c r="F9" s="16"/>
      <c r="G9" s="16"/>
      <c r="H9" s="16"/>
      <c r="I9" s="16" t="s">
        <v>446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>
        <v>5</v>
      </c>
      <c r="V9" s="16"/>
      <c r="W9" s="16"/>
      <c r="X9" s="16"/>
      <c r="Y9" s="16"/>
      <c r="Z9" s="16"/>
    </row>
    <row r="10" spans="1:26" x14ac:dyDescent="0.35">
      <c r="A10" s="16">
        <v>5</v>
      </c>
      <c r="B10" s="16">
        <v>2122200166</v>
      </c>
      <c r="C10" s="16" t="s">
        <v>405</v>
      </c>
      <c r="D10" s="16" t="s">
        <v>115</v>
      </c>
      <c r="E10" s="16" t="s">
        <v>402</v>
      </c>
      <c r="F10" s="16" t="s">
        <v>446</v>
      </c>
      <c r="G10" s="16"/>
      <c r="H10" s="16"/>
      <c r="I10" s="16"/>
      <c r="J10" s="16"/>
      <c r="K10" s="16"/>
      <c r="L10" s="16" t="s">
        <v>446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x14ac:dyDescent="0.35">
      <c r="A11" s="16">
        <v>6</v>
      </c>
      <c r="B11" s="16">
        <v>2122120428</v>
      </c>
      <c r="C11" s="16" t="s">
        <v>406</v>
      </c>
      <c r="D11" s="16" t="s">
        <v>407</v>
      </c>
      <c r="E11" s="16" t="s">
        <v>400</v>
      </c>
      <c r="F11" s="16"/>
      <c r="G11" s="16" t="s">
        <v>446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v>9</v>
      </c>
      <c r="V11" s="16"/>
      <c r="W11" s="16"/>
      <c r="X11" s="16"/>
      <c r="Y11" s="16"/>
      <c r="Z11" s="16"/>
    </row>
    <row r="12" spans="1:26" x14ac:dyDescent="0.35">
      <c r="A12" s="16">
        <v>7</v>
      </c>
      <c r="B12" s="16">
        <v>2122120438</v>
      </c>
      <c r="C12" s="16" t="s">
        <v>408</v>
      </c>
      <c r="D12" s="16" t="s">
        <v>409</v>
      </c>
      <c r="E12" s="16" t="s">
        <v>400</v>
      </c>
      <c r="F12" s="16"/>
      <c r="G12" s="16"/>
      <c r="H12" s="16" t="s">
        <v>446</v>
      </c>
      <c r="I12" s="16"/>
      <c r="J12" s="16"/>
      <c r="K12" s="16" t="s">
        <v>446</v>
      </c>
      <c r="L12" s="16"/>
      <c r="M12" s="16" t="s">
        <v>446</v>
      </c>
      <c r="N12" s="16"/>
      <c r="O12" s="16"/>
      <c r="P12" s="16"/>
      <c r="Q12" s="16"/>
      <c r="R12" s="16"/>
      <c r="S12" s="16"/>
      <c r="T12" s="16"/>
      <c r="U12" s="16">
        <v>7</v>
      </c>
      <c r="V12" s="16"/>
      <c r="W12" s="16"/>
      <c r="X12" s="16"/>
      <c r="Y12" s="16"/>
      <c r="Z12" s="16"/>
    </row>
    <row r="13" spans="1:26" x14ac:dyDescent="0.35">
      <c r="A13" s="16">
        <v>8</v>
      </c>
      <c r="B13" s="16">
        <v>2122120430</v>
      </c>
      <c r="C13" s="16" t="s">
        <v>267</v>
      </c>
      <c r="D13" s="16" t="s">
        <v>303</v>
      </c>
      <c r="E13" s="16" t="s">
        <v>400</v>
      </c>
      <c r="F13" s="16" t="s">
        <v>446</v>
      </c>
      <c r="G13" s="16"/>
      <c r="H13" s="16"/>
      <c r="I13" s="16" t="s">
        <v>454</v>
      </c>
      <c r="J13" s="16"/>
      <c r="K13" s="16"/>
      <c r="L13" s="16" t="s">
        <v>446</v>
      </c>
      <c r="M13" s="16" t="s">
        <v>446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x14ac:dyDescent="0.35">
      <c r="A14" s="16">
        <v>9</v>
      </c>
      <c r="B14" s="16">
        <v>2122120556</v>
      </c>
      <c r="C14" s="16" t="s">
        <v>410</v>
      </c>
      <c r="D14" s="16" t="s">
        <v>411</v>
      </c>
      <c r="E14" s="16" t="s">
        <v>400</v>
      </c>
      <c r="F14" s="16" t="s">
        <v>446</v>
      </c>
      <c r="G14" s="16" t="s">
        <v>446</v>
      </c>
      <c r="H14" s="16" t="s">
        <v>451</v>
      </c>
      <c r="I14" s="16"/>
      <c r="J14" s="16"/>
      <c r="K14" s="16" t="s">
        <v>446</v>
      </c>
      <c r="L14" s="16"/>
      <c r="M14" s="16"/>
      <c r="N14" s="16"/>
      <c r="O14" s="16"/>
      <c r="P14" s="16"/>
      <c r="Q14" s="16"/>
      <c r="R14" s="16"/>
      <c r="S14" s="16"/>
      <c r="T14" s="16"/>
      <c r="U14" s="16">
        <v>8</v>
      </c>
      <c r="V14" s="16"/>
      <c r="W14" s="16"/>
      <c r="X14" s="16"/>
      <c r="Y14" s="16"/>
      <c r="Z14" s="16"/>
    </row>
    <row r="15" spans="1:26" x14ac:dyDescent="0.35">
      <c r="A15" s="16">
        <v>10</v>
      </c>
      <c r="B15" s="16">
        <v>2122120555</v>
      </c>
      <c r="C15" s="16" t="s">
        <v>412</v>
      </c>
      <c r="D15" s="16" t="s">
        <v>411</v>
      </c>
      <c r="E15" s="16" t="s">
        <v>400</v>
      </c>
      <c r="F15" s="16"/>
      <c r="G15" s="16" t="s">
        <v>446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>
        <v>8</v>
      </c>
      <c r="V15" s="16"/>
      <c r="W15" s="16"/>
      <c r="X15" s="16"/>
      <c r="Y15" s="16"/>
      <c r="Z15" s="16"/>
    </row>
    <row r="16" spans="1:26" x14ac:dyDescent="0.35">
      <c r="A16" s="16">
        <v>11</v>
      </c>
      <c r="B16" s="16">
        <v>2122270031</v>
      </c>
      <c r="C16" s="16" t="s">
        <v>413</v>
      </c>
      <c r="D16" s="16" t="s">
        <v>414</v>
      </c>
      <c r="E16" s="16" t="s">
        <v>400</v>
      </c>
      <c r="F16" s="16"/>
      <c r="G16" s="16"/>
      <c r="H16" s="16"/>
      <c r="I16" s="16" t="s">
        <v>478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>
        <v>3.5</v>
      </c>
      <c r="V16" s="16"/>
      <c r="W16" s="16"/>
      <c r="X16" s="16"/>
      <c r="Y16" s="16"/>
      <c r="Z16" s="16"/>
    </row>
    <row r="17" spans="1:27" x14ac:dyDescent="0.35">
      <c r="A17" s="16">
        <v>12</v>
      </c>
      <c r="B17" s="16">
        <v>2122120543</v>
      </c>
      <c r="C17" s="16" t="s">
        <v>415</v>
      </c>
      <c r="D17" s="16" t="s">
        <v>361</v>
      </c>
      <c r="E17" s="16" t="s">
        <v>400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>
        <v>9</v>
      </c>
      <c r="V17" s="16"/>
      <c r="W17" s="16"/>
      <c r="X17" s="16"/>
      <c r="Y17" s="16"/>
      <c r="Z17" s="16"/>
    </row>
    <row r="18" spans="1:27" x14ac:dyDescent="0.35">
      <c r="A18" s="16">
        <v>13</v>
      </c>
      <c r="B18" s="16">
        <v>2122120434</v>
      </c>
      <c r="C18" s="16" t="s">
        <v>416</v>
      </c>
      <c r="D18" s="16" t="s">
        <v>359</v>
      </c>
      <c r="E18" s="16" t="s">
        <v>400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>
        <v>4.5</v>
      </c>
      <c r="V18" s="16"/>
      <c r="W18" s="16"/>
      <c r="X18" s="16"/>
      <c r="Y18" s="16"/>
      <c r="Z18" s="16"/>
      <c r="AA18" t="s">
        <v>488</v>
      </c>
    </row>
    <row r="19" spans="1:27" x14ac:dyDescent="0.35">
      <c r="A19" s="16">
        <v>14</v>
      </c>
      <c r="B19" s="16">
        <v>2122200097</v>
      </c>
      <c r="C19" s="16" t="s">
        <v>417</v>
      </c>
      <c r="D19" s="16" t="s">
        <v>262</v>
      </c>
      <c r="E19" s="16" t="s">
        <v>402</v>
      </c>
      <c r="F19" s="16"/>
      <c r="G19" s="16"/>
      <c r="H19" s="16"/>
      <c r="I19" s="16"/>
      <c r="J19" s="16"/>
      <c r="K19" s="16"/>
      <c r="L19" s="16"/>
      <c r="M19" s="16" t="s">
        <v>447</v>
      </c>
      <c r="N19" s="16"/>
      <c r="O19" s="16"/>
      <c r="P19" s="16"/>
      <c r="Q19" s="16"/>
      <c r="R19" s="16"/>
      <c r="S19" s="16"/>
      <c r="T19" s="16"/>
      <c r="U19" s="16">
        <v>5</v>
      </c>
      <c r="V19" s="16"/>
      <c r="W19" s="16"/>
      <c r="X19" s="16"/>
      <c r="Y19" s="16"/>
      <c r="Z19" s="16"/>
    </row>
    <row r="20" spans="1:27" x14ac:dyDescent="0.35">
      <c r="A20" s="16">
        <v>15</v>
      </c>
      <c r="B20" s="16">
        <v>2122200225</v>
      </c>
      <c r="C20" s="16" t="s">
        <v>418</v>
      </c>
      <c r="D20" s="16" t="s">
        <v>419</v>
      </c>
      <c r="E20" s="16" t="s">
        <v>402</v>
      </c>
      <c r="F20" s="16"/>
      <c r="G20" s="16"/>
      <c r="H20" s="16"/>
      <c r="I20" s="16" t="s">
        <v>446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v>8.5</v>
      </c>
      <c r="V20" s="16"/>
      <c r="W20" s="16"/>
      <c r="X20" s="16"/>
      <c r="Y20" s="16"/>
      <c r="Z20" s="16"/>
    </row>
    <row r="21" spans="1:27" x14ac:dyDescent="0.35">
      <c r="A21" s="16">
        <v>16</v>
      </c>
      <c r="B21" s="16">
        <v>2122120436</v>
      </c>
      <c r="C21" s="16" t="s">
        <v>420</v>
      </c>
      <c r="D21" s="16" t="s">
        <v>419</v>
      </c>
      <c r="E21" s="16" t="s">
        <v>400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9.5</v>
      </c>
      <c r="V21" s="16"/>
      <c r="W21" s="16"/>
      <c r="X21" s="16"/>
      <c r="Y21" s="16"/>
      <c r="Z21" s="16"/>
    </row>
    <row r="22" spans="1:27" x14ac:dyDescent="0.35">
      <c r="A22" s="16">
        <v>17</v>
      </c>
      <c r="B22" s="16">
        <v>2122120477</v>
      </c>
      <c r="C22" s="16" t="s">
        <v>421</v>
      </c>
      <c r="D22" s="16" t="s">
        <v>419</v>
      </c>
      <c r="E22" s="16" t="s">
        <v>400</v>
      </c>
      <c r="F22" s="16" t="s">
        <v>446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6</v>
      </c>
      <c r="V22" s="16"/>
      <c r="W22" s="16"/>
      <c r="X22" s="16"/>
      <c r="Y22" s="16"/>
      <c r="Z22" s="16"/>
    </row>
    <row r="23" spans="1:27" x14ac:dyDescent="0.35">
      <c r="A23" s="16">
        <v>18</v>
      </c>
      <c r="B23" s="16">
        <v>2122200167</v>
      </c>
      <c r="C23" s="16" t="s">
        <v>422</v>
      </c>
      <c r="D23" s="16" t="s">
        <v>147</v>
      </c>
      <c r="E23" s="16" t="s">
        <v>402</v>
      </c>
      <c r="F23" s="16" t="s">
        <v>446</v>
      </c>
      <c r="G23" s="16"/>
      <c r="H23" s="16"/>
      <c r="I23" s="16" t="s">
        <v>478</v>
      </c>
      <c r="J23" s="16"/>
      <c r="K23" s="16"/>
      <c r="L23" s="16" t="s">
        <v>446</v>
      </c>
      <c r="M23" s="16" t="s">
        <v>446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7" x14ac:dyDescent="0.35">
      <c r="A24" s="16">
        <v>19</v>
      </c>
      <c r="B24" s="16">
        <v>2122200169</v>
      </c>
      <c r="C24" s="16" t="s">
        <v>423</v>
      </c>
      <c r="D24" s="16" t="s">
        <v>151</v>
      </c>
      <c r="E24" s="16" t="s">
        <v>402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>
        <v>8</v>
      </c>
      <c r="V24" s="16"/>
      <c r="W24" s="16"/>
      <c r="X24" s="16"/>
      <c r="Y24" s="16"/>
      <c r="Z24" s="16"/>
    </row>
    <row r="25" spans="1:27" x14ac:dyDescent="0.35">
      <c r="A25" s="16">
        <v>20</v>
      </c>
      <c r="B25" s="16">
        <v>2122120433</v>
      </c>
      <c r="C25" s="16" t="s">
        <v>249</v>
      </c>
      <c r="D25" s="16" t="s">
        <v>424</v>
      </c>
      <c r="E25" s="16" t="s">
        <v>400</v>
      </c>
      <c r="F25" s="16"/>
      <c r="G25" s="16" t="s">
        <v>446</v>
      </c>
      <c r="H25" s="16"/>
      <c r="I25" s="16" t="s">
        <v>446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>
        <v>8</v>
      </c>
      <c r="V25" s="16"/>
      <c r="W25" s="16"/>
      <c r="X25" s="16"/>
      <c r="Y25" s="16"/>
      <c r="Z25" s="16"/>
    </row>
    <row r="26" spans="1:27" x14ac:dyDescent="0.35">
      <c r="A26" s="16">
        <v>21</v>
      </c>
      <c r="B26" s="16">
        <v>2122120437</v>
      </c>
      <c r="C26" s="16" t="s">
        <v>425</v>
      </c>
      <c r="D26" s="16" t="s">
        <v>384</v>
      </c>
      <c r="E26" s="16" t="s">
        <v>400</v>
      </c>
      <c r="F26" s="16" t="s">
        <v>446</v>
      </c>
      <c r="G26" s="16"/>
      <c r="H26" s="16"/>
      <c r="I26" s="16" t="s">
        <v>446</v>
      </c>
      <c r="J26" s="16"/>
      <c r="K26" s="16"/>
      <c r="L26" s="16"/>
      <c r="M26" s="16" t="s">
        <v>446</v>
      </c>
      <c r="N26" s="16"/>
      <c r="O26" s="16"/>
      <c r="P26" s="16"/>
      <c r="Q26" s="16"/>
      <c r="R26" s="16"/>
      <c r="S26" s="16"/>
      <c r="T26" s="16"/>
      <c r="U26" s="16">
        <v>6.5</v>
      </c>
      <c r="V26" s="16"/>
      <c r="W26" s="16"/>
      <c r="X26" s="16"/>
      <c r="Y26" s="16"/>
      <c r="Z26" s="16"/>
    </row>
    <row r="27" spans="1:27" x14ac:dyDescent="0.35">
      <c r="A27" s="16">
        <v>22</v>
      </c>
      <c r="B27" s="16">
        <v>2122120554</v>
      </c>
      <c r="C27" s="16" t="s">
        <v>426</v>
      </c>
      <c r="D27" s="16" t="s">
        <v>159</v>
      </c>
      <c r="E27" s="16" t="s">
        <v>400</v>
      </c>
      <c r="F27" s="16"/>
      <c r="G27" s="16"/>
      <c r="H27" s="16" t="s">
        <v>478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>
        <v>8</v>
      </c>
      <c r="V27" s="16"/>
      <c r="W27" s="16"/>
      <c r="X27" s="16"/>
      <c r="Y27" s="16"/>
      <c r="Z27" s="16"/>
      <c r="AA27" t="s">
        <v>489</v>
      </c>
    </row>
    <row r="28" spans="1:27" x14ac:dyDescent="0.35">
      <c r="A28" s="16">
        <v>23</v>
      </c>
      <c r="B28" s="16">
        <v>2122200163</v>
      </c>
      <c r="C28" s="16" t="s">
        <v>427</v>
      </c>
      <c r="D28" s="16" t="s">
        <v>392</v>
      </c>
      <c r="E28" s="16" t="s">
        <v>402</v>
      </c>
      <c r="F28" s="16"/>
      <c r="G28" s="16"/>
      <c r="H28" s="16" t="s">
        <v>447</v>
      </c>
      <c r="I28" s="16" t="s">
        <v>446</v>
      </c>
      <c r="J28" s="16"/>
      <c r="K28" s="16"/>
      <c r="L28" s="16"/>
      <c r="M28" s="16" t="s">
        <v>447</v>
      </c>
      <c r="N28" s="16"/>
      <c r="O28" s="16"/>
      <c r="P28" s="16"/>
      <c r="Q28" s="16"/>
      <c r="R28" s="16"/>
      <c r="S28" s="16"/>
      <c r="T28" s="16"/>
      <c r="U28" s="16">
        <v>8</v>
      </c>
      <c r="V28" s="16"/>
      <c r="W28" s="16"/>
      <c r="X28" s="16"/>
      <c r="Y28" s="16"/>
      <c r="Z28" s="16"/>
    </row>
    <row r="29" spans="1:27" x14ac:dyDescent="0.35">
      <c r="A29" s="16">
        <v>24</v>
      </c>
      <c r="B29" s="16">
        <v>2122120124</v>
      </c>
      <c r="C29" s="16" t="s">
        <v>428</v>
      </c>
      <c r="D29" s="16" t="s">
        <v>392</v>
      </c>
      <c r="E29" s="16" t="s">
        <v>400</v>
      </c>
      <c r="F29" s="16"/>
      <c r="G29" s="16"/>
      <c r="H29" s="16" t="s">
        <v>446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v>9</v>
      </c>
      <c r="V29" s="16"/>
      <c r="W29" s="16"/>
      <c r="X29" s="16"/>
      <c r="Y29" s="16"/>
      <c r="Z29" s="16"/>
    </row>
    <row r="30" spans="1:27" x14ac:dyDescent="0.35">
      <c r="A30" s="16">
        <v>25</v>
      </c>
      <c r="B30" s="16">
        <v>2122120431</v>
      </c>
      <c r="C30" s="16" t="s">
        <v>429</v>
      </c>
      <c r="D30" s="16" t="s">
        <v>430</v>
      </c>
      <c r="E30" s="16" t="s">
        <v>400</v>
      </c>
      <c r="F30" s="16"/>
      <c r="G30" s="16" t="s">
        <v>446</v>
      </c>
      <c r="H30" s="16" t="s">
        <v>446</v>
      </c>
      <c r="I30" s="16" t="s">
        <v>446</v>
      </c>
      <c r="J30" s="16"/>
      <c r="K30" s="16" t="s">
        <v>446</v>
      </c>
      <c r="L30" s="16"/>
      <c r="M30" s="16" t="s">
        <v>446</v>
      </c>
      <c r="N30" s="16"/>
      <c r="O30" s="16"/>
      <c r="P30" s="16"/>
      <c r="Q30" s="16"/>
      <c r="R30" s="16"/>
      <c r="S30" s="16"/>
      <c r="T30" s="16"/>
      <c r="U30" s="16">
        <v>5</v>
      </c>
      <c r="V30" s="16"/>
      <c r="W30" s="16"/>
      <c r="X30" s="16"/>
      <c r="Y30" s="16"/>
      <c r="Z30" s="16"/>
    </row>
    <row r="31" spans="1:27" x14ac:dyDescent="0.35">
      <c r="A31" s="16">
        <v>26</v>
      </c>
      <c r="B31" s="16">
        <v>2122200171</v>
      </c>
      <c r="C31" s="16" t="s">
        <v>431</v>
      </c>
      <c r="D31" s="16" t="s">
        <v>211</v>
      </c>
      <c r="E31" s="16" t="s">
        <v>402</v>
      </c>
      <c r="F31" s="16" t="s">
        <v>446</v>
      </c>
      <c r="G31" s="16" t="s">
        <v>446</v>
      </c>
      <c r="H31" s="16" t="s">
        <v>446</v>
      </c>
      <c r="I31" s="16" t="s">
        <v>446</v>
      </c>
      <c r="J31" s="16"/>
      <c r="K31" s="16" t="s">
        <v>446</v>
      </c>
      <c r="L31" s="16" t="s">
        <v>446</v>
      </c>
      <c r="M31" s="16" t="s">
        <v>446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7" x14ac:dyDescent="0.35">
      <c r="A32" s="16">
        <v>27</v>
      </c>
      <c r="B32" s="16">
        <v>2122120426</v>
      </c>
      <c r="C32" s="16" t="s">
        <v>256</v>
      </c>
      <c r="D32" s="16" t="s">
        <v>211</v>
      </c>
      <c r="E32" s="16" t="s">
        <v>400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v>6.5</v>
      </c>
      <c r="V32" s="16"/>
      <c r="W32" s="16"/>
      <c r="X32" s="16"/>
      <c r="Y32" s="16"/>
      <c r="Z32" s="16"/>
    </row>
    <row r="33" spans="1:27" x14ac:dyDescent="0.35">
      <c r="A33" s="16">
        <v>28</v>
      </c>
      <c r="B33" s="16">
        <v>2122120429</v>
      </c>
      <c r="C33" s="16" t="s">
        <v>432</v>
      </c>
      <c r="D33" s="16" t="s">
        <v>92</v>
      </c>
      <c r="E33" s="16" t="s">
        <v>400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v>6</v>
      </c>
      <c r="V33" s="16"/>
      <c r="W33" s="16"/>
      <c r="X33" s="16"/>
      <c r="Y33" s="16"/>
      <c r="Z33" s="16"/>
    </row>
    <row r="34" spans="1:27" x14ac:dyDescent="0.35">
      <c r="A34" s="16">
        <v>29</v>
      </c>
      <c r="B34" s="16">
        <v>2122200168</v>
      </c>
      <c r="C34" s="16" t="s">
        <v>433</v>
      </c>
      <c r="D34" s="16" t="s">
        <v>220</v>
      </c>
      <c r="E34" s="16" t="s">
        <v>402</v>
      </c>
      <c r="F34" s="16"/>
      <c r="G34" s="16"/>
      <c r="H34" s="16"/>
      <c r="I34" s="16" t="s">
        <v>465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>
        <v>7</v>
      </c>
      <c r="V34" s="16"/>
      <c r="W34" s="16"/>
      <c r="X34" s="16"/>
      <c r="Y34" s="16"/>
      <c r="Z34" s="16"/>
      <c r="AA34">
        <v>-1</v>
      </c>
    </row>
    <row r="35" spans="1:27" x14ac:dyDescent="0.35">
      <c r="A35" s="16">
        <v>30</v>
      </c>
      <c r="B35" s="16">
        <v>2122200165</v>
      </c>
      <c r="C35" s="16" t="s">
        <v>434</v>
      </c>
      <c r="D35" s="16" t="s">
        <v>435</v>
      </c>
      <c r="E35" s="16" t="s">
        <v>402</v>
      </c>
      <c r="F35" s="16" t="s">
        <v>446</v>
      </c>
      <c r="G35" s="16"/>
      <c r="H35" s="16" t="s">
        <v>447</v>
      </c>
      <c r="I35" s="16" t="s">
        <v>446</v>
      </c>
      <c r="J35" s="16"/>
      <c r="K35" s="16"/>
      <c r="L35" s="16"/>
      <c r="M35" s="16" t="s">
        <v>447</v>
      </c>
      <c r="N35" s="16"/>
      <c r="O35" s="16"/>
      <c r="P35" s="16"/>
      <c r="Q35" s="16"/>
      <c r="R35" s="16"/>
      <c r="S35" s="16"/>
      <c r="T35" s="16"/>
      <c r="U35" s="16">
        <v>5.5</v>
      </c>
      <c r="V35" s="16"/>
      <c r="W35" s="16"/>
      <c r="X35" s="16"/>
      <c r="Y35" s="16"/>
      <c r="Z35" s="16"/>
    </row>
    <row r="36" spans="1:27" x14ac:dyDescent="0.35">
      <c r="A36" s="16">
        <v>31</v>
      </c>
      <c r="B36" s="16">
        <v>2122120432</v>
      </c>
      <c r="C36" s="16" t="s">
        <v>436</v>
      </c>
      <c r="D36" s="16" t="s">
        <v>437</v>
      </c>
      <c r="E36" s="16" t="s">
        <v>400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7" x14ac:dyDescent="0.35">
      <c r="C37" s="20" t="s">
        <v>255</v>
      </c>
      <c r="D37" s="20" t="s">
        <v>253</v>
      </c>
      <c r="I37" t="s">
        <v>446</v>
      </c>
      <c r="K37" t="s">
        <v>446</v>
      </c>
      <c r="L37" t="s">
        <v>446</v>
      </c>
      <c r="M37" t="s">
        <v>446</v>
      </c>
    </row>
    <row r="38" spans="1:27" ht="16.5" x14ac:dyDescent="0.35">
      <c r="X38" s="17" t="s">
        <v>438</v>
      </c>
      <c r="Y38" s="18"/>
    </row>
    <row r="39" spans="1:27" ht="16.5" x14ac:dyDescent="0.35">
      <c r="X39" s="19"/>
      <c r="Y39" s="18"/>
    </row>
    <row r="40" spans="1:27" ht="16.5" x14ac:dyDescent="0.35">
      <c r="X40" s="19"/>
      <c r="Y40" s="18"/>
    </row>
    <row r="41" spans="1:27" ht="16.5" x14ac:dyDescent="0.35">
      <c r="X41" s="19"/>
      <c r="Y41" s="18"/>
    </row>
    <row r="42" spans="1:27" ht="16.5" x14ac:dyDescent="0.35">
      <c r="X42" s="17" t="s">
        <v>439</v>
      </c>
      <c r="Y42" s="18"/>
    </row>
  </sheetData>
  <mergeCells count="2">
    <mergeCell ref="A1:Z1"/>
    <mergeCell ref="A2:G2"/>
  </mergeCells>
  <conditionalFormatting sqref="B5:E5">
    <cfRule type="duplicateValues" dxfId="0" priority="4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3195D-07F3-4042-8759-1FC4D955828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TTNT-N1</vt:lpstr>
      <vt:lpstr>HDH-N1-ct2</vt:lpstr>
      <vt:lpstr>HDH-N7-st4</vt:lpstr>
      <vt:lpstr>HDH--N5_ct4</vt:lpstr>
      <vt:lpstr>HDH-N6-ct4</vt:lpstr>
      <vt:lpstr>Tin_N51-st3</vt:lpstr>
      <vt:lpstr>Tin-N27-ct3</vt:lpstr>
      <vt:lpstr>Tin-N52-ct5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dcterms:created xsi:type="dcterms:W3CDTF">2023-02-03T08:19:03Z</dcterms:created>
  <dcterms:modified xsi:type="dcterms:W3CDTF">2023-04-19T09:18:44Z</dcterms:modified>
</cp:coreProperties>
</file>